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1-й год" sheetId="3" r:id="rId1"/>
  </sheets>
  <definedNames>
    <definedName name="_xlnm.Print_Titles" localSheetId="0">'1-й год'!$11:$11</definedName>
    <definedName name="_xlnm.Print_Area" localSheetId="0">'1-й год'!$A:$T</definedName>
  </definedNames>
  <calcPr calcId="144525"/>
</workbook>
</file>

<file path=xl/calcChain.xml><?xml version="1.0" encoding="utf-8"?>
<calcChain xmlns="http://schemas.openxmlformats.org/spreadsheetml/2006/main">
  <c r="T377" i="3" l="1"/>
  <c r="T478" i="3" l="1"/>
  <c r="T431" i="3"/>
  <c r="T430" i="3" s="1"/>
  <c r="T425" i="3"/>
  <c r="T414" i="3"/>
  <c r="T393" i="3"/>
  <c r="T383" i="3"/>
  <c r="T382" i="3" s="1"/>
  <c r="T381" i="3" s="1"/>
  <c r="T379" i="3"/>
  <c r="T375" i="3"/>
  <c r="T373" i="3"/>
  <c r="T371" i="3"/>
  <c r="T369" i="3" l="1"/>
  <c r="T366" i="3"/>
  <c r="T363" i="3" s="1"/>
  <c r="T364" i="3"/>
  <c r="T357" i="3"/>
  <c r="T356" i="3" s="1"/>
  <c r="T360" i="3"/>
  <c r="T359" i="3" s="1"/>
  <c r="T246" i="3"/>
  <c r="T237" i="3"/>
  <c r="T187" i="3"/>
  <c r="T182" i="3"/>
  <c r="T179" i="3"/>
  <c r="T176" i="3"/>
  <c r="T162" i="3"/>
  <c r="T150" i="3"/>
  <c r="T362" i="3" l="1"/>
  <c r="T355" i="3"/>
  <c r="T106" i="3"/>
  <c r="T105" i="3" s="1"/>
  <c r="T98" i="3"/>
  <c r="T41" i="3"/>
  <c r="T19" i="3" l="1"/>
  <c r="T388" i="3" l="1"/>
  <c r="T387" i="3" s="1"/>
  <c r="T138" i="3" l="1"/>
  <c r="T452" i="3" l="1"/>
  <c r="T450" i="3"/>
  <c r="T448" i="3"/>
  <c r="T446" i="3"/>
  <c r="T312" i="3"/>
  <c r="T311" i="3" s="1"/>
  <c r="T275" i="3"/>
  <c r="T274" i="3" s="1"/>
  <c r="T445" i="3" l="1"/>
  <c r="T326" i="3"/>
  <c r="T324" i="3"/>
  <c r="T338" i="3"/>
  <c r="T337" i="3" s="1"/>
  <c r="T233" i="3" l="1"/>
  <c r="T391" i="3" l="1"/>
  <c r="T404" i="3"/>
  <c r="T407" i="3"/>
  <c r="T409" i="3"/>
  <c r="T411" i="3"/>
  <c r="T417" i="3"/>
  <c r="T420" i="3"/>
  <c r="T423" i="3"/>
  <c r="T427" i="3"/>
  <c r="T434" i="3"/>
  <c r="T436" i="3"/>
  <c r="T439" i="3"/>
  <c r="T441" i="3"/>
  <c r="T443" i="3"/>
  <c r="T455" i="3"/>
  <c r="T454" i="3" s="1"/>
  <c r="T460" i="3"/>
  <c r="T459" i="3" s="1"/>
  <c r="T463" i="3"/>
  <c r="T467" i="3"/>
  <c r="T469" i="3"/>
  <c r="T473" i="3"/>
  <c r="T472" i="3" s="1"/>
  <c r="T476" i="3"/>
  <c r="T353" i="3"/>
  <c r="T352" i="3" s="1"/>
  <c r="T351" i="3" s="1"/>
  <c r="T346" i="3"/>
  <c r="T345" i="3" s="1"/>
  <c r="T349" i="3"/>
  <c r="T348" i="3" s="1"/>
  <c r="T342" i="3"/>
  <c r="T341" i="3" s="1"/>
  <c r="T340" i="3" s="1"/>
  <c r="T315" i="3"/>
  <c r="T319" i="3"/>
  <c r="T318" i="3" s="1"/>
  <c r="T322" i="3"/>
  <c r="T321" i="3" s="1"/>
  <c r="T330" i="3"/>
  <c r="T332" i="3"/>
  <c r="T328" i="3" s="1"/>
  <c r="T335" i="3"/>
  <c r="T334" i="3" s="1"/>
  <c r="T303" i="3"/>
  <c r="T302" i="3" s="1"/>
  <c r="T306" i="3"/>
  <c r="T305" i="3" s="1"/>
  <c r="T309" i="3"/>
  <c r="T308" i="3" s="1"/>
  <c r="T283" i="3"/>
  <c r="T285" i="3"/>
  <c r="T287" i="3"/>
  <c r="T289" i="3"/>
  <c r="T291" i="3"/>
  <c r="T293" i="3"/>
  <c r="T295" i="3"/>
  <c r="T298" i="3"/>
  <c r="T297" i="3" s="1"/>
  <c r="T278" i="3"/>
  <c r="T277" i="3" s="1"/>
  <c r="T271" i="3"/>
  <c r="T270" i="3" s="1"/>
  <c r="T257" i="3"/>
  <c r="T261" i="3"/>
  <c r="T263" i="3"/>
  <c r="T265" i="3"/>
  <c r="T268" i="3"/>
  <c r="T267" i="3" s="1"/>
  <c r="T254" i="3"/>
  <c r="T253" i="3" s="1"/>
  <c r="T251" i="3"/>
  <c r="T250" i="3" s="1"/>
  <c r="T249" i="3" s="1"/>
  <c r="T245" i="3"/>
  <c r="T244" i="3" s="1"/>
  <c r="T242" i="3"/>
  <c r="T241" i="3" s="1"/>
  <c r="T240" i="3" s="1"/>
  <c r="T236" i="3"/>
  <c r="T235" i="3" s="1"/>
  <c r="T128" i="3"/>
  <c r="T131" i="3"/>
  <c r="T134" i="3"/>
  <c r="T140" i="3"/>
  <c r="T142" i="3"/>
  <c r="T144" i="3"/>
  <c r="T146" i="3"/>
  <c r="T148" i="3"/>
  <c r="T152" i="3"/>
  <c r="T154" i="3"/>
  <c r="T156" i="3"/>
  <c r="T158" i="3"/>
  <c r="T160" i="3"/>
  <c r="T165" i="3"/>
  <c r="T167" i="3"/>
  <c r="T169" i="3"/>
  <c r="T171" i="3"/>
  <c r="T173" i="3"/>
  <c r="T185" i="3"/>
  <c r="T190" i="3"/>
  <c r="T193" i="3"/>
  <c r="T195" i="3"/>
  <c r="T198" i="3"/>
  <c r="T197" i="3" s="1"/>
  <c r="T201" i="3"/>
  <c r="T200" i="3" s="1"/>
  <c r="T204" i="3"/>
  <c r="T203" i="3" s="1"/>
  <c r="T207" i="3"/>
  <c r="T209" i="3"/>
  <c r="T211" i="3"/>
  <c r="T215" i="3"/>
  <c r="T214" i="3" s="1"/>
  <c r="T213" i="3" s="1"/>
  <c r="T219" i="3"/>
  <c r="T218" i="3" s="1"/>
  <c r="T222" i="3"/>
  <c r="T221" i="3" s="1"/>
  <c r="T227" i="3"/>
  <c r="T226" i="3" s="1"/>
  <c r="T230" i="3"/>
  <c r="T229" i="3" s="1"/>
  <c r="T83" i="3"/>
  <c r="T82" i="3" s="1"/>
  <c r="T87" i="3"/>
  <c r="T86" i="3" s="1"/>
  <c r="T90" i="3"/>
  <c r="T89" i="3" s="1"/>
  <c r="T95" i="3"/>
  <c r="T94" i="3" s="1"/>
  <c r="T97" i="3"/>
  <c r="T103" i="3"/>
  <c r="T109" i="3"/>
  <c r="T108" i="3" s="1"/>
  <c r="T112" i="3"/>
  <c r="T111" i="3" s="1"/>
  <c r="T117" i="3"/>
  <c r="T116" i="3" s="1"/>
  <c r="T120" i="3"/>
  <c r="T119" i="3" s="1"/>
  <c r="T123" i="3"/>
  <c r="T122" i="3" s="1"/>
  <c r="T14" i="3"/>
  <c r="T16" i="3"/>
  <c r="T21" i="3"/>
  <c r="T23" i="3"/>
  <c r="T26" i="3"/>
  <c r="T28" i="3"/>
  <c r="T30" i="3"/>
  <c r="T32" i="3"/>
  <c r="T35" i="3"/>
  <c r="T38" i="3"/>
  <c r="T45" i="3"/>
  <c r="T48" i="3"/>
  <c r="T51" i="3"/>
  <c r="T54" i="3"/>
  <c r="T57" i="3"/>
  <c r="T64" i="3"/>
  <c r="T63" i="3" s="1"/>
  <c r="T62" i="3" s="1"/>
  <c r="T68" i="3"/>
  <c r="T67" i="3" s="1"/>
  <c r="T66" i="3" s="1"/>
  <c r="T72" i="3"/>
  <c r="T74" i="3"/>
  <c r="T78" i="3"/>
  <c r="T77" i="3" s="1"/>
  <c r="T76" i="3" s="1"/>
  <c r="T102" i="3" l="1"/>
  <c r="T137" i="3"/>
  <c r="T18" i="3"/>
  <c r="T301" i="3"/>
  <c r="T300" i="3" s="1"/>
  <c r="T438" i="3"/>
  <c r="T225" i="3"/>
  <c r="T71" i="3"/>
  <c r="T70" i="3" s="1"/>
  <c r="T314" i="3"/>
  <c r="T25" i="3"/>
  <c r="T260" i="3"/>
  <c r="T256" i="3" s="1"/>
  <c r="T206" i="3"/>
  <c r="T475" i="3"/>
  <c r="T462" i="3"/>
  <c r="T192" i="3"/>
  <c r="T282" i="3"/>
  <c r="T281" i="3" s="1"/>
  <c r="T280" i="3" s="1"/>
  <c r="T344" i="3"/>
  <c r="T81" i="3"/>
  <c r="T433" i="3"/>
  <c r="T390" i="3" s="1"/>
  <c r="T217" i="3"/>
  <c r="T115" i="3"/>
  <c r="T85" i="3"/>
  <c r="T93" i="3"/>
  <c r="T34" i="3"/>
  <c r="T13" i="3" l="1"/>
  <c r="T127" i="3"/>
  <c r="T126" i="3" s="1"/>
  <c r="T80" i="3"/>
  <c r="T386" i="3" l="1"/>
  <c r="T12" i="3" s="1"/>
</calcChain>
</file>

<file path=xl/sharedStrings.xml><?xml version="1.0" encoding="utf-8"?>
<sst xmlns="http://schemas.openxmlformats.org/spreadsheetml/2006/main" count="1852" uniqueCount="630">
  <si>
    <t>Наименование</t>
  </si>
  <si>
    <t>Рз</t>
  </si>
  <si>
    <t>ЦСР</t>
  </si>
  <si>
    <t>ВР</t>
  </si>
  <si>
    <t>Сумма</t>
  </si>
  <si>
    <t>Приложение 4</t>
  </si>
  <si>
    <t>(тыс. руб.)</t>
  </si>
  <si>
    <t>ПР</t>
  </si>
  <si>
    <t>2017 г.</t>
  </si>
  <si>
    <t>2018 г.</t>
  </si>
  <si>
    <t>Всего</t>
  </si>
  <si>
    <t/>
  </si>
  <si>
    <t>01 0 00 00000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</si>
  <si>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</si>
  <si>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</si>
  <si>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</si>
  <si>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10</t>
  </si>
  <si>
    <t>04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</si>
  <si>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</si>
  <si>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</si>
  <si>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</si>
  <si>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</si>
  <si>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</si>
  <si>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</si>
  <si>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</si>
  <si>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</si>
  <si>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07</t>
  </si>
  <si>
    <t>02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</si>
  <si>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</si>
  <si>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01 0 07 45200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</si>
  <si>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</si>
  <si>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</si>
  <si>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</si>
  <si>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</si>
  <si>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</si>
  <si>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</si>
  <si>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</si>
  <si>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</si>
  <si>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</si>
  <si>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</si>
  <si>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</si>
  <si>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</si>
  <si>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</si>
  <si>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</si>
  <si>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</si>
  <si>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</si>
  <si>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</si>
  <si>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</si>
  <si>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</si>
  <si>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</si>
  <si>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</si>
  <si>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</si>
  <si>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</si>
  <si>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</si>
  <si>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</si>
  <si>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</si>
  <si>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</si>
  <si>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</si>
  <si>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</si>
  <si>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</si>
  <si>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</si>
  <si>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</si>
  <si>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</si>
  <si>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</si>
  <si>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</si>
  <si>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</si>
  <si>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</si>
  <si>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</si>
  <si>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</si>
  <si>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</si>
  <si>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</si>
  <si>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</si>
  <si>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</si>
  <si>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</si>
  <si>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</si>
  <si>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</si>
  <si>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</si>
  <si>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</si>
  <si>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</si>
  <si>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</si>
  <si>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</si>
  <si>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</si>
  <si>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</si>
  <si>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</si>
  <si>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</si>
  <si>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</si>
  <si>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</si>
  <si>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</si>
  <si>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</si>
  <si>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</si>
  <si>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01 6 99 43300</t>
  </si>
  <si>
    <t>09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</si>
  <si>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</si>
  <si>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</si>
  <si>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</si>
  <si>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</si>
  <si>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</si>
  <si>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</si>
  <si>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</si>
  <si>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</si>
  <si>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</si>
  <si>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08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</si>
  <si>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</si>
  <si>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</si>
  <si>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</si>
  <si>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Библиотеки</t>
  </si>
  <si>
    <t>Библиотеки (Закупка товаров, работ и услуг для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</si>
  <si>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</si>
  <si>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</si>
  <si>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Уплата налога на имущество организаций, земельного и транспортного налогов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</si>
  <si>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</si>
  <si>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</si>
  <si>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</si>
  <si>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</si>
  <si>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</si>
  <si>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</si>
  <si>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</si>
  <si>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</si>
  <si>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</si>
  <si>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</si>
  <si>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</si>
  <si>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</si>
  <si>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</si>
  <si>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</si>
  <si>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</si>
  <si>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</si>
  <si>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</si>
  <si>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</si>
  <si>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</si>
  <si>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</si>
  <si>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</si>
  <si>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</si>
  <si>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</si>
  <si>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</si>
  <si>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</si>
  <si>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</si>
  <si>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</si>
  <si>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</si>
  <si>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</si>
  <si>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</si>
  <si>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</si>
  <si>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</si>
  <si>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</si>
  <si>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</si>
  <si>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</si>
  <si>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</si>
  <si>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</si>
  <si>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</si>
  <si>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</si>
  <si>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</si>
  <si>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</si>
  <si>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</si>
  <si>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</si>
  <si>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</si>
  <si>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</si>
  <si>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</si>
  <si>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</si>
  <si>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</si>
  <si>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</si>
  <si>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</si>
  <si>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</si>
  <si>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</si>
  <si>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</si>
  <si>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</si>
  <si>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</si>
  <si>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</si>
  <si>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</si>
  <si>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03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</si>
  <si>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</si>
  <si>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</si>
  <si>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</si>
  <si>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</si>
  <si>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</si>
  <si>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</si>
  <si>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</si>
  <si>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</si>
  <si>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</si>
  <si>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</si>
  <si>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</si>
  <si>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</si>
  <si>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</si>
  <si>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</si>
  <si>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</si>
  <si>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</si>
  <si>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</si>
  <si>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</si>
  <si>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</si>
  <si>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</si>
  <si>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</si>
  <si>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</si>
  <si>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</si>
  <si>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</si>
  <si>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</si>
  <si>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</si>
  <si>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</si>
  <si>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</si>
  <si>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</si>
  <si>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</si>
  <si>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</si>
  <si>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</si>
  <si>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</si>
  <si>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</si>
  <si>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</si>
  <si>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</si>
  <si>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</si>
  <si>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</si>
  <si>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</si>
  <si>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</si>
  <si>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</si>
  <si>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</si>
  <si>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</si>
  <si>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</si>
  <si>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</si>
  <si>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</si>
  <si>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</si>
  <si>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</si>
  <si>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</si>
  <si>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</si>
  <si>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</si>
  <si>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</si>
  <si>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</si>
  <si>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</si>
  <si>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</si>
  <si>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</si>
  <si>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</si>
  <si>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</si>
  <si>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</si>
  <si>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</si>
  <si>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</si>
  <si>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</si>
  <si>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</si>
  <si>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</si>
  <si>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</si>
  <si>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</si>
  <si>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</si>
  <si>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</si>
  <si>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</si>
  <si>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</si>
  <si>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</si>
  <si>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</si>
  <si>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</si>
  <si>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</si>
  <si>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</si>
  <si>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</si>
  <si>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</si>
  <si>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</si>
  <si>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</si>
  <si>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</si>
  <si>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 и транспортного налогов</t>
  </si>
  <si>
    <t>03 1 89 00000</t>
  </si>
  <si>
    <t>Центральный аппарат за счет средств местного бюджета</t>
  </si>
  <si>
    <t>03 1 89 20401</t>
  </si>
  <si>
    <t>Центральный аппарат за счет средств местного бюджета (Иные бюджетные ассигнования)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</si>
  <si>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</si>
  <si>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</si>
  <si>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</si>
  <si>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</si>
  <si>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</si>
  <si>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</si>
  <si>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</si>
  <si>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</si>
  <si>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</si>
  <si>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</si>
  <si>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</si>
  <si>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</si>
  <si>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</si>
  <si>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</si>
  <si>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</si>
  <si>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</si>
  <si>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</si>
  <si>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</si>
  <si>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</si>
  <si>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</si>
  <si>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</si>
  <si>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</si>
  <si>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</si>
  <si>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</si>
  <si>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</si>
  <si>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</si>
  <si>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</si>
  <si>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</si>
  <si>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</si>
  <si>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</si>
  <si>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</si>
  <si>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</si>
  <si>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</si>
  <si>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</si>
  <si>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</si>
  <si>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</si>
  <si>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</si>
  <si>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</si>
  <si>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</si>
  <si>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</si>
  <si>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</si>
  <si>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</si>
  <si>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</si>
  <si>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</si>
  <si>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</si>
  <si>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</si>
  <si>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</si>
  <si>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</si>
  <si>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</si>
  <si>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</si>
  <si>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</si>
  <si>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</si>
  <si>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11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</si>
  <si>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</si>
  <si>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</si>
  <si>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07 0 07 00000</t>
  </si>
  <si>
    <t>07 0 07 20401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</si>
  <si>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</si>
  <si>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13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</si>
  <si>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</si>
  <si>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</si>
  <si>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</si>
  <si>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</si>
  <si>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</si>
  <si>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</si>
  <si>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</si>
  <si>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</si>
  <si>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</si>
  <si>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</si>
  <si>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</si>
  <si>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</si>
  <si>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</si>
  <si>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</si>
  <si>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Выполнение других обязательств государства</t>
  </si>
  <si>
    <t>10 0 04 09203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</si>
  <si>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</si>
  <si>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</si>
  <si>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</si>
  <si>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</si>
  <si>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10 0 89 00000</t>
  </si>
  <si>
    <t>10 0 89 20401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</si>
  <si>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</si>
  <si>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</si>
  <si>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</si>
  <si>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</si>
  <si>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</si>
  <si>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</si>
  <si>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</si>
  <si>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</si>
  <si>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</si>
  <si>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</si>
  <si>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</si>
  <si>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</si>
  <si>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</si>
  <si>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</si>
  <si>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</si>
  <si>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</si>
  <si>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</si>
  <si>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</si>
  <si>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</si>
  <si>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</si>
  <si>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</si>
  <si>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</si>
  <si>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</si>
  <si>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</si>
  <si>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</si>
  <si>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</si>
  <si>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</si>
  <si>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</si>
  <si>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</si>
  <si>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</si>
  <si>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</si>
  <si>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</si>
  <si>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</si>
  <si>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</si>
  <si>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</si>
  <si>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</si>
  <si>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</si>
  <si>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</si>
  <si>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</si>
  <si>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</si>
  <si>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</si>
  <si>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</si>
  <si>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</si>
  <si>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</si>
  <si>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</si>
  <si>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</si>
  <si>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</si>
  <si>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</si>
  <si>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05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</si>
  <si>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</si>
  <si>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</si>
  <si>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</si>
  <si>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</si>
  <si>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</si>
  <si>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</si>
  <si>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</si>
  <si>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</si>
  <si>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</si>
  <si>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</si>
  <si>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</si>
  <si>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</si>
  <si>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</si>
  <si>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</si>
  <si>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</si>
  <si>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</si>
  <si>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</si>
  <si>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</si>
  <si>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</si>
  <si>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16 1 00 00000</t>
  </si>
  <si>
    <t>Проектно -изыскательские работы</t>
  </si>
  <si>
    <t>16 1 35 00000</t>
  </si>
  <si>
    <t>Проектно -изыскательские работы (Закупка товаров, работ и услуг для государственных (муниципальных) нужд)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</si>
  <si>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</si>
  <si>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</si>
  <si>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</si>
  <si>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</si>
  <si>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</si>
  <si>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</si>
  <si>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</si>
  <si>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</si>
  <si>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</si>
  <si>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</si>
  <si>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</si>
  <si>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</si>
  <si>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</si>
  <si>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</si>
  <si>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</si>
  <si>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</si>
  <si>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</si>
  <si>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</si>
  <si>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</si>
  <si>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</si>
  <si>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</si>
  <si>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</si>
  <si>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</si>
  <si>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</si>
  <si>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</si>
  <si>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</si>
  <si>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</si>
  <si>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</si>
  <si>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</si>
  <si>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</si>
  <si>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</si>
  <si>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</si>
  <si>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</si>
  <si>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19 0 07 43100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</si>
  <si>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</si>
  <si>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</si>
  <si>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</si>
  <si>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</si>
  <si>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</si>
  <si>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</si>
  <si>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</si>
  <si>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</si>
  <si>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</si>
  <si>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</si>
  <si>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</si>
  <si>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</si>
  <si>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</si>
  <si>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</si>
  <si>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</si>
  <si>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</si>
  <si>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</si>
  <si>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</si>
  <si>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</si>
  <si>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</si>
  <si>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</si>
  <si>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</si>
  <si>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</si>
  <si>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</si>
  <si>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</si>
  <si>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</si>
  <si>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</si>
  <si>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</si>
  <si>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</si>
  <si>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</si>
  <si>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</si>
  <si>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</si>
  <si>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</si>
  <si>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</si>
  <si>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</si>
  <si>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</si>
  <si>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</si>
  <si>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</si>
  <si>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</si>
  <si>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</si>
  <si>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</si>
  <si>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</si>
  <si>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</si>
  <si>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</si>
  <si>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</si>
  <si>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</si>
  <si>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</si>
  <si>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</si>
  <si>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</si>
  <si>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70 0 04 09203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</si>
  <si>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</si>
  <si>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</si>
  <si>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</si>
  <si>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</si>
  <si>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</si>
  <si>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</si>
  <si>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</si>
  <si>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</si>
  <si>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Обеспечение деятельности подведомственных учреждений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</si>
  <si>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</si>
  <si>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Приобретение основных средств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</si>
  <si>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</si>
  <si>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</si>
  <si>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</si>
  <si>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</si>
  <si>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</si>
  <si>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</si>
  <si>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70 0 89 00000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</si>
  <si>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</si>
  <si>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</si>
  <si>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</si>
  <si>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</si>
  <si>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</si>
  <si>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</si>
  <si>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</si>
  <si>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</si>
  <si>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</si>
  <si>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</si>
  <si>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</si>
  <si>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</si>
  <si>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</si>
  <si>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</si>
  <si>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</si>
  <si>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бюджетной системы Российской федерации на 2016 год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</si>
  <si>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</si>
  <si>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</si>
  <si>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</si>
  <si>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</si>
  <si>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</si>
  <si>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</si>
  <si>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</si>
  <si>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</si>
  <si>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03 7 99 50801</t>
  </si>
  <si>
    <t>Подпрограмма "Капитальное строительство на территории Катав-Ивановского муниципального района на 2016 г."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</si>
  <si>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</si>
  <si>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</si>
  <si>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</si>
  <si>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</si>
  <si>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</si>
  <si>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</si>
  <si>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</si>
  <si>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Поддержка ЖКХ</t>
  </si>
  <si>
    <t>16 1 47 00000</t>
  </si>
  <si>
    <t>Поддержка ЖКХ (Закупка товаров, работ и услуг для государственных (муниципальных) нужд)</t>
  </si>
  <si>
    <t>Подпрограмма " Природоохранных мероприятий оздоровления экологической обстановки в Катав-Ивановском муниципальном районе на 2016 г."</t>
  </si>
  <si>
    <t>16 2 00 00000</t>
  </si>
  <si>
    <t>Субвенции из областного бюджета</t>
  </si>
  <si>
    <t>16 2 02 00000</t>
  </si>
  <si>
    <t>к Решению Собрания депутатов Катав-Ивановского муниципального района "О районном бюджете на 2016 год"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</si>
  <si>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</si>
  <si>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</si>
  <si>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12 0 09 00000</t>
  </si>
  <si>
    <t>Строительство второй очереди очистных сооружений бытовых сточных вод для г.Катав-Ивановска (Закупка товаров, работ и услуг для государственных (муниципальных) нужд)</t>
  </si>
  <si>
    <t>12 0 09 00001</t>
  </si>
  <si>
    <t>Прочие мероприятия по благоустройству Катав-Ивановского муниципального района</t>
  </si>
  <si>
    <t>15 3 38 00000</t>
  </si>
  <si>
    <t>Прочие мероприятия по благоустройству Тюлюкского СП</t>
  </si>
  <si>
    <t>15 3 38 52109</t>
  </si>
  <si>
    <t>Прочие мероприятия по благоустройству Тюлюкского СП (Межбюджетные трансферты)</t>
  </si>
  <si>
    <t>70 0 07 00000</t>
  </si>
  <si>
    <t>70 0 07 21801</t>
  </si>
  <si>
    <t>70 0 07 52106</t>
  </si>
  <si>
    <t>70 0 07 52107</t>
  </si>
  <si>
    <t>70 0 07 52109</t>
  </si>
  <si>
    <t>Приложение2</t>
  </si>
  <si>
    <t>03 1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</si>
  <si>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</si>
  <si>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</si>
  <si>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</si>
  <si>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23 0 00 00000</t>
  </si>
  <si>
    <t>Мероприятия по переселению граждан</t>
  </si>
  <si>
    <t>23 0 50 0000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</si>
  <si>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</si>
  <si>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23 0 50 09502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</si>
  <si>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недвижимого имущества государственной (муниципальной) собственности)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</si>
  <si>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</si>
  <si>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01 0 07 42300</t>
  </si>
  <si>
    <t>02 4 07 00000</t>
  </si>
  <si>
    <t>02 4 07 44200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</si>
  <si>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</si>
  <si>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области"(Социальное обеспечение и иные выплаты населению)</t>
  </si>
  <si>
    <t>03 1 06 21500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</si>
  <si>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семье»(Закупка товаров, работ и услуг для государственных (муниципальных) нужд) 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</si>
  <si>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государственных (муниципальных) нужд) </t>
  </si>
  <si>
    <t xml:space="preserve">Реализация полномочий Российской Федерации на оплату жилищно-коммунальных услуг отдельным категориям граждан (Закупка товаров, работ и услуг для государственных (муниципальных) нужд) </t>
  </si>
  <si>
    <t xml:space="preserve"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средств»(Закупка товаров, работ и услуг для государственных (муниципальных) нужд) 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</si>
  <si>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области(Предоставление субсидий бюджетным, автономным учреждениям и иным некоммерческим организациям)</t>
  </si>
  <si>
    <t>Проведение мероприятий для детей и молодежи (иные бюджетные ассигнования)</t>
  </si>
  <si>
    <t>Организация и проведение мероприятий в сфере физической культуры и спорта (Иные бюджетные ассигнования)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</si>
  <si>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путем создания многофункционального центра по оказанию государственных и муниципальных услуг "</t>
  </si>
  <si>
    <t>20 0 00 00000</t>
  </si>
  <si>
    <t>20 0 10 00000</t>
  </si>
  <si>
    <t>20 0 10 29900</t>
  </si>
  <si>
    <t>20 0 20 00000</t>
  </si>
  <si>
    <t>20 0 20 25000</t>
  </si>
  <si>
    <t>Муниципальная программа "Развитие образования в Катав-Ивановском муниципальном районе на 2016-2018 годы"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</si>
  <si>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</si>
  <si>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</si>
  <si>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государственных (муниципальных) нужд)</t>
  </si>
  <si>
    <t>21 0 00 00000</t>
  </si>
  <si>
    <t>21 0 99 00000</t>
  </si>
  <si>
    <t>21 0 99 42100</t>
  </si>
  <si>
    <t>21 0 99 43300</t>
  </si>
  <si>
    <t>21 0 99 S4400</t>
  </si>
  <si>
    <t>21 0 99 S5500</t>
  </si>
  <si>
    <t>21 0 99 42000</t>
  </si>
  <si>
    <t>21 0 99 45200</t>
  </si>
  <si>
    <t>Приобретение транспортных средств для организации перевозки обучающихся</t>
  </si>
  <si>
    <t>Приобретение транспортных средств для организации перевозки обучающихся (Закупка товаров, работ и услуг для государственных (муниципальных) нужд)</t>
  </si>
  <si>
    <t>21 0 99 S8800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</si>
  <si>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</si>
  <si>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</si>
  <si>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образования(Закупка товаров, работ и услуг для государственных (муниципальных) нужд)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</si>
  <si>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(Социальное обеспечение и иные выплаты населению)</t>
  </si>
  <si>
    <t>22 0 00 00000</t>
  </si>
  <si>
    <t>22 0 99 00000</t>
  </si>
  <si>
    <t>22 0 99 S1100</t>
  </si>
  <si>
    <t>Осуществление переданных госполномочий по подготовке и проведению Всероссийской сельскохозяйственной переписи 2016 года</t>
  </si>
  <si>
    <t>Осуществление переданных госполномочий по подготовке и проведению Всероссийской сельскохозяйственной переписи 2016 года(Закупка товаров, работ и услуг для государственных (муниципальных) нужд)</t>
  </si>
  <si>
    <t>70 0 00 53910</t>
  </si>
  <si>
    <t>Субсидии  из областного бюджета</t>
  </si>
  <si>
    <t>Организация и проведение мероприятий в сфере физической культуры и спорта(Межбюджетные трансферты)</t>
  </si>
  <si>
    <t>70 0 01 71000</t>
  </si>
  <si>
    <t>70 0 01 00000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</si>
  <si>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 Иные бюджетные ассигнования)</t>
  </si>
  <si>
    <t>Проведение ремонтных работ в муниципальных образовательных организациях</t>
  </si>
  <si>
    <t>Проведение ремонтных работ в муниципальных образовательных организациях (Закупка товаров, работ и услуг для государственных (муниципальных) нужд)</t>
  </si>
  <si>
    <t>21 0 99 S6600</t>
  </si>
  <si>
    <t>(+)1500</t>
  </si>
  <si>
    <t>от       20 апреля  2016 года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</si>
</sst>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vertical="center" wrapText="1"/>
    </xf>
    <xf numFmtId="0" fontId="0" fillId="0" borderId="0" xfId="0" applyFont="1"/>
    <xf numFmtId="49" fontId="6" fillId="0" borderId="2" xfId="0" applyNumberFormat="1" applyFont="1" applyBorder="1" applyAlignment="1">
      <alignment horizontal="justify" vertical="center" wrapText="1"/>
    </xf>
    <xf numFmtId="166" fontId="0" fillId="0" borderId="0" xfId="0" applyNumberFormat="1"/>
    <xf numFmtId="165" fontId="5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165" fontId="5" fillId="3" borderId="2" xfId="0" applyNumberFormat="1" applyFont="1" applyFill="1" applyBorder="1" applyAlignment="1">
      <alignment horizontal="right" vertical="center" wrapText="1"/>
    </xf>
    <xf numFmtId="165" fontId="6" fillId="3" borderId="2" xfId="0" applyNumberFormat="1" applyFont="1" applyFill="1" applyBorder="1" applyAlignment="1">
      <alignment horizontal="right" vertical="center" wrapText="1"/>
    </xf>
    <xf numFmtId="0" fontId="0" fillId="3" borderId="0" xfId="0" applyFill="1"/>
    <xf numFmtId="49" fontId="5" fillId="0" borderId="2" xfId="0" applyNumberFormat="1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justify" vertical="center" wrapText="1"/>
    </xf>
    <xf numFmtId="164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justify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08"/>
  <sheetViews>
    <sheetView tabSelected="1" view="pageBreakPreview" topLeftCell="A100" zoomScaleNormal="100" zoomScaleSheetLayoutView="100" zoomScalePageLayoutView="40" workbookViewId="0">
      <selection activeCell="B3" sqref="B3:T3"/>
    </sheetView>
  </sheetViews>
  <sheetFormatPr defaultColWidth="9.140625" defaultRowHeight="15" x14ac:dyDescent="0.25"/>
  <cols>
    <col min="1" max="1" width="96.28515625" customWidth="1"/>
    <col min="2" max="2" width="15.7109375" customWidth="1"/>
    <col min="3" max="16" width="15.7109375" hidden="1" customWidth="1"/>
    <col min="17" max="17" width="9.7109375" customWidth="1"/>
    <col min="18" max="19" width="4.7109375" customWidth="1"/>
    <col min="20" max="20" width="16.7109375" customWidth="1"/>
    <col min="21" max="22" width="16.7109375" hidden="1" customWidth="1"/>
  </cols>
  <sheetData>
    <row r="1" spans="1:22" x14ac:dyDescent="0.25">
      <c r="T1" t="s">
        <v>564</v>
      </c>
    </row>
    <row r="2" spans="1:22" ht="98.25" customHeight="1" x14ac:dyDescent="0.25">
      <c r="B2" s="47" t="s">
        <v>529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2" ht="17.25" customHeight="1" x14ac:dyDescent="0.25">
      <c r="B3" s="48" t="s">
        <v>629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2" ht="15.7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5</v>
      </c>
    </row>
    <row r="5" spans="1:22" ht="55.5" customHeight="1" x14ac:dyDescent="0.25">
      <c r="A5" s="5"/>
      <c r="B5" s="49" t="s">
        <v>548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</row>
    <row r="6" spans="1:22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</row>
    <row r="7" spans="1:22" ht="49.7" customHeight="1" x14ac:dyDescent="0.25">
      <c r="A7" s="54" t="s">
        <v>523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</row>
    <row r="8" spans="1:22" ht="19.5" thickBo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7" t="s">
        <v>6</v>
      </c>
      <c r="U8" s="3"/>
      <c r="V8" s="3"/>
    </row>
    <row r="9" spans="1:22" x14ac:dyDescent="0.25">
      <c r="A9" s="56" t="s">
        <v>0</v>
      </c>
      <c r="B9" s="57" t="s">
        <v>2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9"/>
      <c r="Q9" s="63" t="s">
        <v>3</v>
      </c>
      <c r="R9" s="63" t="s">
        <v>1</v>
      </c>
      <c r="S9" s="63" t="s">
        <v>7</v>
      </c>
      <c r="T9" s="63" t="s">
        <v>4</v>
      </c>
      <c r="U9" s="50" t="s">
        <v>8</v>
      </c>
      <c r="V9" s="52" t="s">
        <v>9</v>
      </c>
    </row>
    <row r="10" spans="1:22" ht="15.75" thickBot="1" x14ac:dyDescent="0.3">
      <c r="A10" s="56"/>
      <c r="B10" s="60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2"/>
      <c r="Q10" s="64"/>
      <c r="R10" s="64"/>
      <c r="S10" s="64"/>
      <c r="T10" s="64"/>
      <c r="U10" s="51"/>
      <c r="V10" s="53"/>
    </row>
    <row r="11" spans="1:22" ht="16.5" hidden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8"/>
      <c r="V11" s="4"/>
    </row>
    <row r="12" spans="1:22" ht="15.75" x14ac:dyDescent="0.25">
      <c r="A12" s="12" t="s">
        <v>10</v>
      </c>
      <c r="B12" s="11" t="s">
        <v>11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 t="s">
        <v>11</v>
      </c>
      <c r="S12" s="11" t="s">
        <v>11</v>
      </c>
      <c r="T12" s="22">
        <f>T13+T80+T126+T235+T240+T244+T249+T253+T256+T270+T274+T277+T280+T300+T314+T340+T344+T351+T355+T362+T381+T386+T390</f>
        <v>881251.20000000007</v>
      </c>
      <c r="U12" s="13"/>
      <c r="V12" s="13"/>
    </row>
    <row r="13" spans="1:22" ht="53.25" customHeight="1" x14ac:dyDescent="0.25">
      <c r="A13" s="27" t="s">
        <v>575</v>
      </c>
      <c r="B13" s="11" t="s">
        <v>12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/>
      <c r="R13" s="11" t="s">
        <v>11</v>
      </c>
      <c r="S13" s="11" t="s">
        <v>11</v>
      </c>
      <c r="T13" s="22">
        <f>T14+T16+T18+T25+T34+T62+T66+T70+T76</f>
        <v>367623.1</v>
      </c>
      <c r="U13" s="13"/>
      <c r="V13" s="13"/>
    </row>
    <row r="14" spans="1:22" ht="31.5" x14ac:dyDescent="0.25">
      <c r="A14" s="14" t="s">
        <v>13</v>
      </c>
      <c r="B14" s="15" t="s">
        <v>14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6"/>
      <c r="R14" s="15" t="s">
        <v>11</v>
      </c>
      <c r="S14" s="15" t="s">
        <v>11</v>
      </c>
      <c r="T14" s="23">
        <f>T15</f>
        <v>1520.8</v>
      </c>
      <c r="U14" s="13"/>
      <c r="V14" s="13"/>
    </row>
    <row r="15" spans="1:22" ht="47.25" x14ac:dyDescent="0.25">
      <c r="A15" s="14" t="s">
        <v>15</v>
      </c>
      <c r="B15" s="15" t="s">
        <v>14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>
        <v>300</v>
      </c>
      <c r="R15" s="15" t="s">
        <v>16</v>
      </c>
      <c r="S15" s="15" t="s">
        <v>17</v>
      </c>
      <c r="T15" s="23">
        <v>1520.8</v>
      </c>
      <c r="U15" s="17"/>
      <c r="V15" s="17"/>
    </row>
    <row r="16" spans="1:22" ht="47.25" x14ac:dyDescent="0.25">
      <c r="A16" s="14" t="s">
        <v>18</v>
      </c>
      <c r="B16" s="15" t="s">
        <v>19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 t="s">
        <v>11</v>
      </c>
      <c r="S16" s="15" t="s">
        <v>11</v>
      </c>
      <c r="T16" s="23">
        <f>T17</f>
        <v>3988.1</v>
      </c>
      <c r="U16" s="13"/>
      <c r="V16" s="13"/>
    </row>
    <row r="17" spans="1:22" ht="47.25" x14ac:dyDescent="0.25">
      <c r="A17" s="14" t="s">
        <v>20</v>
      </c>
      <c r="B17" s="15" t="s">
        <v>19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6">
        <v>300</v>
      </c>
      <c r="R17" s="15" t="s">
        <v>16</v>
      </c>
      <c r="S17" s="15" t="s">
        <v>17</v>
      </c>
      <c r="T17" s="23">
        <v>3988.1</v>
      </c>
      <c r="U17" s="17"/>
      <c r="V17" s="17"/>
    </row>
    <row r="18" spans="1:22" ht="15.75" x14ac:dyDescent="0.25">
      <c r="A18" s="14" t="s">
        <v>21</v>
      </c>
      <c r="B18" s="15" t="s">
        <v>22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6"/>
      <c r="R18" s="15" t="s">
        <v>11</v>
      </c>
      <c r="S18" s="15" t="s">
        <v>11</v>
      </c>
      <c r="T18" s="23">
        <f>T19+T21+T23</f>
        <v>917.8</v>
      </c>
      <c r="U18" s="13"/>
      <c r="V18" s="13"/>
    </row>
    <row r="19" spans="1:22" ht="15.75" x14ac:dyDescent="0.25">
      <c r="A19" s="20" t="s">
        <v>40</v>
      </c>
      <c r="B19" s="15" t="s">
        <v>576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6"/>
      <c r="R19" s="15"/>
      <c r="S19" s="15"/>
      <c r="T19" s="23">
        <f>T20</f>
        <v>12.8</v>
      </c>
      <c r="U19" s="13"/>
      <c r="V19" s="13"/>
    </row>
    <row r="20" spans="1:22" ht="63" x14ac:dyDescent="0.25">
      <c r="A20" s="20" t="s">
        <v>59</v>
      </c>
      <c r="B20" s="15" t="s">
        <v>576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>
        <v>100</v>
      </c>
      <c r="R20" s="15" t="s">
        <v>26</v>
      </c>
      <c r="S20" s="15" t="s">
        <v>27</v>
      </c>
      <c r="T20" s="23">
        <v>12.8</v>
      </c>
      <c r="U20" s="13"/>
      <c r="V20" s="13"/>
    </row>
    <row r="21" spans="1:22" ht="15.75" x14ac:dyDescent="0.25">
      <c r="A21" s="14" t="s">
        <v>23</v>
      </c>
      <c r="B21" s="15" t="s">
        <v>24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  <c r="R21" s="15" t="s">
        <v>11</v>
      </c>
      <c r="S21" s="15" t="s">
        <v>11</v>
      </c>
      <c r="T21" s="23">
        <f>T22</f>
        <v>800</v>
      </c>
      <c r="U21" s="13"/>
      <c r="V21" s="13"/>
    </row>
    <row r="22" spans="1:22" ht="31.5" x14ac:dyDescent="0.25">
      <c r="A22" s="14" t="s">
        <v>25</v>
      </c>
      <c r="B22" s="15" t="s">
        <v>24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6">
        <v>200</v>
      </c>
      <c r="R22" s="15" t="s">
        <v>26</v>
      </c>
      <c r="S22" s="15" t="s">
        <v>27</v>
      </c>
      <c r="T22" s="23">
        <v>800</v>
      </c>
      <c r="U22" s="17"/>
      <c r="V22" s="17"/>
    </row>
    <row r="23" spans="1:22" ht="47.25" x14ac:dyDescent="0.25">
      <c r="A23" s="14" t="s">
        <v>28</v>
      </c>
      <c r="B23" s="15" t="s">
        <v>29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 t="s">
        <v>11</v>
      </c>
      <c r="S23" s="15" t="s">
        <v>11</v>
      </c>
      <c r="T23" s="23">
        <f>T24</f>
        <v>105</v>
      </c>
      <c r="U23" s="13"/>
      <c r="V23" s="13"/>
    </row>
    <row r="24" spans="1:22" ht="63" x14ac:dyDescent="0.25">
      <c r="A24" s="14" t="s">
        <v>30</v>
      </c>
      <c r="B24" s="15" t="s">
        <v>29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>
        <v>200</v>
      </c>
      <c r="R24" s="15" t="s">
        <v>26</v>
      </c>
      <c r="S24" s="15" t="s">
        <v>91</v>
      </c>
      <c r="T24" s="23">
        <v>105</v>
      </c>
      <c r="U24" s="17"/>
      <c r="V24" s="17"/>
    </row>
    <row r="25" spans="1:22" ht="15.75" x14ac:dyDescent="0.25">
      <c r="A25" s="14" t="s">
        <v>31</v>
      </c>
      <c r="B25" s="15" t="s">
        <v>32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6"/>
      <c r="R25" s="15" t="s">
        <v>11</v>
      </c>
      <c r="S25" s="15" t="s">
        <v>11</v>
      </c>
      <c r="T25" s="23">
        <f>T26+T28+T30+T32</f>
        <v>7983.2000000000007</v>
      </c>
      <c r="U25" s="13"/>
      <c r="V25" s="13"/>
    </row>
    <row r="26" spans="1:22" ht="15.75" x14ac:dyDescent="0.25">
      <c r="A26" s="14" t="s">
        <v>33</v>
      </c>
      <c r="B26" s="15" t="s">
        <v>34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/>
      <c r="R26" s="15" t="s">
        <v>11</v>
      </c>
      <c r="S26" s="15" t="s">
        <v>11</v>
      </c>
      <c r="T26" s="23">
        <f>T27</f>
        <v>3911.4</v>
      </c>
      <c r="U26" s="13"/>
      <c r="V26" s="13"/>
    </row>
    <row r="27" spans="1:22" ht="15.75" x14ac:dyDescent="0.25">
      <c r="A27" s="14" t="s">
        <v>35</v>
      </c>
      <c r="B27" s="15" t="s">
        <v>34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>
        <v>800</v>
      </c>
      <c r="R27" s="15" t="s">
        <v>26</v>
      </c>
      <c r="S27" s="15" t="s">
        <v>36</v>
      </c>
      <c r="T27" s="23">
        <v>3911.4</v>
      </c>
      <c r="U27" s="17"/>
      <c r="V27" s="17"/>
    </row>
    <row r="28" spans="1:22" ht="15.75" x14ac:dyDescent="0.25">
      <c r="A28" s="14" t="s">
        <v>37</v>
      </c>
      <c r="B28" s="15" t="s">
        <v>38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5" t="s">
        <v>11</v>
      </c>
      <c r="S28" s="15" t="s">
        <v>11</v>
      </c>
      <c r="T28" s="23">
        <f>T29</f>
        <v>3454.8</v>
      </c>
      <c r="U28" s="13"/>
      <c r="V28" s="13"/>
    </row>
    <row r="29" spans="1:22" ht="15.75" x14ac:dyDescent="0.25">
      <c r="A29" s="14" t="s">
        <v>39</v>
      </c>
      <c r="B29" s="15" t="s">
        <v>38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>
        <v>800</v>
      </c>
      <c r="R29" s="15" t="s">
        <v>26</v>
      </c>
      <c r="S29" s="15" t="s">
        <v>27</v>
      </c>
      <c r="T29" s="23">
        <v>3454.8</v>
      </c>
      <c r="U29" s="17"/>
      <c r="V29" s="17"/>
    </row>
    <row r="30" spans="1:22" ht="15.75" x14ac:dyDescent="0.25">
      <c r="A30" s="14" t="s">
        <v>40</v>
      </c>
      <c r="B30" s="15" t="s">
        <v>41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6"/>
      <c r="R30" s="15" t="s">
        <v>11</v>
      </c>
      <c r="S30" s="15" t="s">
        <v>11</v>
      </c>
      <c r="T30" s="23">
        <f>T31</f>
        <v>178.1</v>
      </c>
      <c r="U30" s="13"/>
      <c r="V30" s="13"/>
    </row>
    <row r="31" spans="1:22" ht="15.75" x14ac:dyDescent="0.25">
      <c r="A31" s="14" t="s">
        <v>42</v>
      </c>
      <c r="B31" s="15" t="s">
        <v>41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>
        <v>800</v>
      </c>
      <c r="R31" s="15" t="s">
        <v>26</v>
      </c>
      <c r="S31" s="15" t="s">
        <v>27</v>
      </c>
      <c r="T31" s="23">
        <v>178.1</v>
      </c>
      <c r="U31" s="17"/>
      <c r="V31" s="17"/>
    </row>
    <row r="32" spans="1:22" ht="31.5" x14ac:dyDescent="0.25">
      <c r="A32" s="14" t="s">
        <v>43</v>
      </c>
      <c r="B32" s="15" t="s">
        <v>44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/>
      <c r="R32" s="15" t="s">
        <v>11</v>
      </c>
      <c r="S32" s="15" t="s">
        <v>11</v>
      </c>
      <c r="T32" s="23">
        <f>T33</f>
        <v>438.9</v>
      </c>
      <c r="U32" s="13"/>
      <c r="V32" s="13"/>
    </row>
    <row r="33" spans="1:22" ht="31.5" x14ac:dyDescent="0.25">
      <c r="A33" s="14" t="s">
        <v>45</v>
      </c>
      <c r="B33" s="15" t="s">
        <v>44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>
        <v>800</v>
      </c>
      <c r="R33" s="15" t="s">
        <v>26</v>
      </c>
      <c r="S33" s="15" t="s">
        <v>27</v>
      </c>
      <c r="T33" s="23">
        <v>438.9</v>
      </c>
      <c r="U33" s="17"/>
      <c r="V33" s="17"/>
    </row>
    <row r="34" spans="1:22" ht="15.75" x14ac:dyDescent="0.25">
      <c r="A34" s="14" t="s">
        <v>46</v>
      </c>
      <c r="B34" s="15" t="s">
        <v>47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/>
      <c r="R34" s="15" t="s">
        <v>11</v>
      </c>
      <c r="S34" s="15" t="s">
        <v>11</v>
      </c>
      <c r="T34" s="23">
        <f>T35+T38+T41+T45+T48+T51+T54+T57</f>
        <v>348773.19999999995</v>
      </c>
      <c r="U34" s="13"/>
      <c r="V34" s="13"/>
    </row>
    <row r="35" spans="1:22" ht="47.25" x14ac:dyDescent="0.25">
      <c r="A35" s="14" t="s">
        <v>48</v>
      </c>
      <c r="B35" s="15" t="s">
        <v>49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6"/>
      <c r="R35" s="15" t="s">
        <v>11</v>
      </c>
      <c r="S35" s="15" t="s">
        <v>11</v>
      </c>
      <c r="T35" s="23">
        <f>T36+T37</f>
        <v>81414.799999999988</v>
      </c>
      <c r="U35" s="13"/>
      <c r="V35" s="13"/>
    </row>
    <row r="36" spans="1:22" ht="78.75" x14ac:dyDescent="0.25">
      <c r="A36" s="18" t="s">
        <v>50</v>
      </c>
      <c r="B36" s="15" t="s">
        <v>49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>
        <v>100</v>
      </c>
      <c r="R36" s="15" t="s">
        <v>26</v>
      </c>
      <c r="S36" s="15" t="s">
        <v>36</v>
      </c>
      <c r="T36" s="23">
        <v>78067.399999999994</v>
      </c>
      <c r="U36" s="17"/>
      <c r="V36" s="17"/>
    </row>
    <row r="37" spans="1:22" ht="47.25" x14ac:dyDescent="0.25">
      <c r="A37" s="14" t="s">
        <v>51</v>
      </c>
      <c r="B37" s="15" t="s">
        <v>49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>
        <v>200</v>
      </c>
      <c r="R37" s="15" t="s">
        <v>26</v>
      </c>
      <c r="S37" s="15" t="s">
        <v>36</v>
      </c>
      <c r="T37" s="23">
        <v>3347.4</v>
      </c>
      <c r="U37" s="17"/>
      <c r="V37" s="17"/>
    </row>
    <row r="38" spans="1:22" ht="15.75" x14ac:dyDescent="0.25">
      <c r="A38" s="14" t="s">
        <v>33</v>
      </c>
      <c r="B38" s="15" t="s">
        <v>52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/>
      <c r="R38" s="15" t="s">
        <v>11</v>
      </c>
      <c r="S38" s="15" t="s">
        <v>11</v>
      </c>
      <c r="T38" s="23">
        <f>T39+T40</f>
        <v>65747.899999999994</v>
      </c>
      <c r="U38" s="13"/>
      <c r="V38" s="13"/>
    </row>
    <row r="39" spans="1:22" ht="47.25" x14ac:dyDescent="0.25">
      <c r="A39" s="14" t="s">
        <v>53</v>
      </c>
      <c r="B39" s="15" t="s">
        <v>52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6">
        <v>100</v>
      </c>
      <c r="R39" s="15" t="s">
        <v>26</v>
      </c>
      <c r="S39" s="15" t="s">
        <v>36</v>
      </c>
      <c r="T39" s="23">
        <v>15044.4</v>
      </c>
      <c r="U39" s="17"/>
      <c r="V39" s="17"/>
    </row>
    <row r="40" spans="1:22" ht="31.5" x14ac:dyDescent="0.25">
      <c r="A40" s="14" t="s">
        <v>54</v>
      </c>
      <c r="B40" s="15" t="s">
        <v>52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>
        <v>200</v>
      </c>
      <c r="R40" s="15" t="s">
        <v>26</v>
      </c>
      <c r="S40" s="15" t="s">
        <v>36</v>
      </c>
      <c r="T40" s="23">
        <v>50703.5</v>
      </c>
      <c r="U40" s="17"/>
      <c r="V40" s="17"/>
    </row>
    <row r="41" spans="1:22" ht="15.75" x14ac:dyDescent="0.25">
      <c r="A41" s="14" t="s">
        <v>37</v>
      </c>
      <c r="B41" s="15" t="s">
        <v>55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6"/>
      <c r="R41" s="15" t="s">
        <v>11</v>
      </c>
      <c r="S41" s="15" t="s">
        <v>11</v>
      </c>
      <c r="T41" s="23">
        <f>T42+T43+T44</f>
        <v>45209.299999999996</v>
      </c>
      <c r="U41" s="13"/>
      <c r="V41" s="13"/>
    </row>
    <row r="42" spans="1:22" ht="47.25" x14ac:dyDescent="0.25">
      <c r="A42" s="14" t="s">
        <v>56</v>
      </c>
      <c r="B42" s="15" t="s">
        <v>55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>
        <v>100</v>
      </c>
      <c r="R42" s="15" t="s">
        <v>26</v>
      </c>
      <c r="S42" s="15" t="s">
        <v>27</v>
      </c>
      <c r="T42" s="23">
        <v>17086.3</v>
      </c>
      <c r="U42" s="17"/>
      <c r="V42" s="17"/>
    </row>
    <row r="43" spans="1:22" ht="31.5" x14ac:dyDescent="0.25">
      <c r="A43" s="14" t="s">
        <v>57</v>
      </c>
      <c r="B43" s="15" t="s">
        <v>55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>
        <v>200</v>
      </c>
      <c r="R43" s="15" t="s">
        <v>26</v>
      </c>
      <c r="S43" s="15" t="s">
        <v>27</v>
      </c>
      <c r="T43" s="23">
        <v>28065.8</v>
      </c>
      <c r="U43" s="17"/>
      <c r="V43" s="17"/>
    </row>
    <row r="44" spans="1:22" ht="15.75" x14ac:dyDescent="0.25">
      <c r="A44" s="14" t="s">
        <v>39</v>
      </c>
      <c r="B44" s="15" t="s">
        <v>55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>
        <v>800</v>
      </c>
      <c r="R44" s="15" t="s">
        <v>26</v>
      </c>
      <c r="S44" s="15" t="s">
        <v>27</v>
      </c>
      <c r="T44" s="23">
        <v>57.2</v>
      </c>
      <c r="U44" s="17"/>
      <c r="V44" s="17"/>
    </row>
    <row r="45" spans="1:22" ht="15.75" x14ac:dyDescent="0.25">
      <c r="A45" s="14" t="s">
        <v>40</v>
      </c>
      <c r="B45" s="15" t="s">
        <v>58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/>
      <c r="R45" s="15" t="s">
        <v>11</v>
      </c>
      <c r="S45" s="15" t="s">
        <v>11</v>
      </c>
      <c r="T45" s="23">
        <f>T46+T47</f>
        <v>14921.900000000001</v>
      </c>
      <c r="U45" s="13"/>
      <c r="V45" s="13"/>
    </row>
    <row r="46" spans="1:22" ht="63" x14ac:dyDescent="0.25">
      <c r="A46" s="14" t="s">
        <v>59</v>
      </c>
      <c r="B46" s="15" t="s">
        <v>58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6">
        <v>100</v>
      </c>
      <c r="R46" s="15" t="s">
        <v>26</v>
      </c>
      <c r="S46" s="15" t="s">
        <v>27</v>
      </c>
      <c r="T46" s="23">
        <v>12117.7</v>
      </c>
      <c r="U46" s="17"/>
      <c r="V46" s="17"/>
    </row>
    <row r="47" spans="1:22" ht="31.5" x14ac:dyDescent="0.25">
      <c r="A47" s="14" t="s">
        <v>60</v>
      </c>
      <c r="B47" s="15" t="s">
        <v>58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6">
        <v>200</v>
      </c>
      <c r="R47" s="15" t="s">
        <v>26</v>
      </c>
      <c r="S47" s="15" t="s">
        <v>27</v>
      </c>
      <c r="T47" s="23">
        <v>2804.2</v>
      </c>
      <c r="U47" s="17"/>
      <c r="V47" s="17"/>
    </row>
    <row r="48" spans="1:22" ht="31.5" x14ac:dyDescent="0.25">
      <c r="A48" s="14" t="s">
        <v>43</v>
      </c>
      <c r="B48" s="15" t="s">
        <v>61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6"/>
      <c r="R48" s="15" t="s">
        <v>11</v>
      </c>
      <c r="S48" s="15" t="s">
        <v>11</v>
      </c>
      <c r="T48" s="23">
        <f>T49+T50</f>
        <v>4757.6000000000004</v>
      </c>
      <c r="U48" s="13"/>
      <c r="V48" s="13"/>
    </row>
    <row r="49" spans="1:22" ht="63" x14ac:dyDescent="0.25">
      <c r="A49" s="18" t="s">
        <v>62</v>
      </c>
      <c r="B49" s="15" t="s">
        <v>61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>
        <v>100</v>
      </c>
      <c r="R49" s="15" t="s">
        <v>26</v>
      </c>
      <c r="S49" s="15" t="s">
        <v>27</v>
      </c>
      <c r="T49" s="23">
        <v>1594.4</v>
      </c>
      <c r="U49" s="17"/>
      <c r="V49" s="17"/>
    </row>
    <row r="50" spans="1:22" ht="31.5" x14ac:dyDescent="0.25">
      <c r="A50" s="14" t="s">
        <v>63</v>
      </c>
      <c r="B50" s="15" t="s">
        <v>61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>
        <v>200</v>
      </c>
      <c r="R50" s="15" t="s">
        <v>26</v>
      </c>
      <c r="S50" s="15" t="s">
        <v>27</v>
      </c>
      <c r="T50" s="23">
        <v>3163.2</v>
      </c>
      <c r="U50" s="17"/>
      <c r="V50" s="17"/>
    </row>
    <row r="51" spans="1:22" ht="47.25" x14ac:dyDescent="0.25">
      <c r="A51" s="14" t="s">
        <v>64</v>
      </c>
      <c r="B51" s="15" t="s">
        <v>65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6"/>
      <c r="R51" s="15" t="s">
        <v>11</v>
      </c>
      <c r="S51" s="15" t="s">
        <v>11</v>
      </c>
      <c r="T51" s="23">
        <f>T52+T53</f>
        <v>715</v>
      </c>
      <c r="U51" s="13"/>
      <c r="V51" s="13"/>
    </row>
    <row r="52" spans="1:22" ht="94.5" x14ac:dyDescent="0.25">
      <c r="A52" s="18" t="s">
        <v>66</v>
      </c>
      <c r="B52" s="15" t="s">
        <v>65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6">
        <v>100</v>
      </c>
      <c r="R52" s="15" t="s">
        <v>26</v>
      </c>
      <c r="S52" s="15" t="s">
        <v>27</v>
      </c>
      <c r="T52" s="23">
        <v>600</v>
      </c>
      <c r="U52" s="17"/>
      <c r="V52" s="17"/>
    </row>
    <row r="53" spans="1:22" ht="63" x14ac:dyDescent="0.25">
      <c r="A53" s="18" t="s">
        <v>67</v>
      </c>
      <c r="B53" s="15" t="s">
        <v>65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>
        <v>200</v>
      </c>
      <c r="R53" s="15" t="s">
        <v>26</v>
      </c>
      <c r="S53" s="15" t="s">
        <v>27</v>
      </c>
      <c r="T53" s="23">
        <v>115</v>
      </c>
      <c r="U53" s="17"/>
      <c r="V53" s="17"/>
    </row>
    <row r="54" spans="1:22" ht="78.75" x14ac:dyDescent="0.25">
      <c r="A54" s="18" t="s">
        <v>68</v>
      </c>
      <c r="B54" s="15" t="s">
        <v>69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6"/>
      <c r="R54" s="15" t="s">
        <v>11</v>
      </c>
      <c r="S54" s="15" t="s">
        <v>11</v>
      </c>
      <c r="T54" s="23">
        <f>T55+T56</f>
        <v>15811.3</v>
      </c>
      <c r="U54" s="13"/>
      <c r="V54" s="13"/>
    </row>
    <row r="55" spans="1:22" ht="110.25" x14ac:dyDescent="0.25">
      <c r="A55" s="18" t="s">
        <v>70</v>
      </c>
      <c r="B55" s="15" t="s">
        <v>69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>
        <v>100</v>
      </c>
      <c r="R55" s="15" t="s">
        <v>26</v>
      </c>
      <c r="S55" s="15" t="s">
        <v>27</v>
      </c>
      <c r="T55" s="23">
        <v>14011.3</v>
      </c>
      <c r="U55" s="17"/>
      <c r="V55" s="17"/>
    </row>
    <row r="56" spans="1:22" ht="78.75" x14ac:dyDescent="0.25">
      <c r="A56" s="18" t="s">
        <v>71</v>
      </c>
      <c r="B56" s="15" t="s">
        <v>69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6">
        <v>200</v>
      </c>
      <c r="R56" s="15" t="s">
        <v>26</v>
      </c>
      <c r="S56" s="15" t="s">
        <v>27</v>
      </c>
      <c r="T56" s="23">
        <v>1800</v>
      </c>
      <c r="U56" s="17"/>
      <c r="V56" s="17"/>
    </row>
    <row r="57" spans="1:22" ht="63" x14ac:dyDescent="0.25">
      <c r="A57" s="18" t="s">
        <v>72</v>
      </c>
      <c r="B57" s="15" t="s">
        <v>73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6"/>
      <c r="R57" s="15" t="s">
        <v>11</v>
      </c>
      <c r="S57" s="15" t="s">
        <v>11</v>
      </c>
      <c r="T57" s="23">
        <f>T58+T59+T60+T61</f>
        <v>120195.40000000001</v>
      </c>
      <c r="U57" s="13"/>
      <c r="V57" s="13"/>
    </row>
    <row r="58" spans="1:22" ht="94.5" x14ac:dyDescent="0.25">
      <c r="A58" s="18" t="s">
        <v>74</v>
      </c>
      <c r="B58" s="15" t="s">
        <v>73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6">
        <v>100</v>
      </c>
      <c r="R58" s="15" t="s">
        <v>26</v>
      </c>
      <c r="S58" s="15" t="s">
        <v>36</v>
      </c>
      <c r="T58" s="23">
        <v>600.6</v>
      </c>
      <c r="U58" s="17"/>
      <c r="V58" s="17"/>
    </row>
    <row r="59" spans="1:22" ht="94.5" x14ac:dyDescent="0.25">
      <c r="A59" s="18" t="s">
        <v>74</v>
      </c>
      <c r="B59" s="15" t="s">
        <v>73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6">
        <v>100</v>
      </c>
      <c r="R59" s="15" t="s">
        <v>26</v>
      </c>
      <c r="S59" s="15" t="s">
        <v>27</v>
      </c>
      <c r="T59" s="23">
        <v>118109.5</v>
      </c>
      <c r="U59" s="17"/>
      <c r="V59" s="17"/>
    </row>
    <row r="60" spans="1:22" ht="78.75" x14ac:dyDescent="0.25">
      <c r="A60" s="18" t="s">
        <v>75</v>
      </c>
      <c r="B60" s="15" t="s">
        <v>73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6">
        <v>200</v>
      </c>
      <c r="R60" s="15" t="s">
        <v>26</v>
      </c>
      <c r="S60" s="15" t="s">
        <v>36</v>
      </c>
      <c r="T60" s="23">
        <v>22.3</v>
      </c>
      <c r="U60" s="17"/>
      <c r="V60" s="17"/>
    </row>
    <row r="61" spans="1:22" ht="78.75" x14ac:dyDescent="0.25">
      <c r="A61" s="18" t="s">
        <v>75</v>
      </c>
      <c r="B61" s="15" t="s">
        <v>73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6">
        <v>200</v>
      </c>
      <c r="R61" s="15" t="s">
        <v>26</v>
      </c>
      <c r="S61" s="15" t="s">
        <v>27</v>
      </c>
      <c r="T61" s="23">
        <v>1463</v>
      </c>
      <c r="U61" s="17"/>
      <c r="V61" s="17"/>
    </row>
    <row r="62" spans="1:22" ht="31.5" x14ac:dyDescent="0.25">
      <c r="A62" s="14" t="s">
        <v>76</v>
      </c>
      <c r="B62" s="15" t="s">
        <v>77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6"/>
      <c r="R62" s="15" t="s">
        <v>11</v>
      </c>
      <c r="S62" s="15" t="s">
        <v>11</v>
      </c>
      <c r="T62" s="23">
        <f>T63</f>
        <v>2800</v>
      </c>
      <c r="U62" s="13"/>
      <c r="V62" s="13"/>
    </row>
    <row r="63" spans="1:22" ht="15.75" x14ac:dyDescent="0.25">
      <c r="A63" s="14" t="s">
        <v>46</v>
      </c>
      <c r="B63" s="15" t="s">
        <v>78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6"/>
      <c r="R63" s="15" t="s">
        <v>11</v>
      </c>
      <c r="S63" s="15" t="s">
        <v>11</v>
      </c>
      <c r="T63" s="23">
        <f>T64</f>
        <v>2800</v>
      </c>
      <c r="U63" s="13"/>
      <c r="V63" s="13"/>
    </row>
    <row r="64" spans="1:22" ht="15.75" x14ac:dyDescent="0.25">
      <c r="A64" s="14" t="s">
        <v>37</v>
      </c>
      <c r="B64" s="15" t="s">
        <v>79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/>
      <c r="R64" s="15" t="s">
        <v>11</v>
      </c>
      <c r="S64" s="15" t="s">
        <v>11</v>
      </c>
      <c r="T64" s="23">
        <f>T65</f>
        <v>2800</v>
      </c>
      <c r="U64" s="13"/>
      <c r="V64" s="13"/>
    </row>
    <row r="65" spans="1:22" ht="31.5" x14ac:dyDescent="0.25">
      <c r="A65" s="14" t="s">
        <v>57</v>
      </c>
      <c r="B65" s="15" t="s">
        <v>79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>
        <v>200</v>
      </c>
      <c r="R65" s="15" t="s">
        <v>26</v>
      </c>
      <c r="S65" s="15" t="s">
        <v>27</v>
      </c>
      <c r="T65" s="23">
        <v>2800</v>
      </c>
      <c r="U65" s="17"/>
      <c r="V65" s="17"/>
    </row>
    <row r="66" spans="1:22" ht="31.5" x14ac:dyDescent="0.25">
      <c r="A66" s="14" t="s">
        <v>80</v>
      </c>
      <c r="B66" s="15" t="s">
        <v>81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6"/>
      <c r="R66" s="15" t="s">
        <v>11</v>
      </c>
      <c r="S66" s="15" t="s">
        <v>11</v>
      </c>
      <c r="T66" s="23">
        <f>T67</f>
        <v>600</v>
      </c>
      <c r="U66" s="13"/>
      <c r="V66" s="13"/>
    </row>
    <row r="67" spans="1:22" ht="15.75" x14ac:dyDescent="0.25">
      <c r="A67" s="14" t="s">
        <v>21</v>
      </c>
      <c r="B67" s="15" t="s">
        <v>82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/>
      <c r="R67" s="15" t="s">
        <v>11</v>
      </c>
      <c r="S67" s="15" t="s">
        <v>11</v>
      </c>
      <c r="T67" s="23">
        <f>T68</f>
        <v>600</v>
      </c>
      <c r="U67" s="13"/>
      <c r="V67" s="13"/>
    </row>
    <row r="68" spans="1:22" ht="47.25" x14ac:dyDescent="0.25">
      <c r="A68" s="14" t="s">
        <v>83</v>
      </c>
      <c r="B68" s="15" t="s">
        <v>84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6"/>
      <c r="R68" s="15" t="s">
        <v>11</v>
      </c>
      <c r="S68" s="15" t="s">
        <v>11</v>
      </c>
      <c r="T68" s="23">
        <f>T69</f>
        <v>600</v>
      </c>
      <c r="U68" s="13"/>
      <c r="V68" s="13"/>
    </row>
    <row r="69" spans="1:22" ht="63" x14ac:dyDescent="0.25">
      <c r="A69" s="18" t="s">
        <v>85</v>
      </c>
      <c r="B69" s="15" t="s">
        <v>84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6">
        <v>200</v>
      </c>
      <c r="R69" s="15" t="s">
        <v>26</v>
      </c>
      <c r="S69" s="15" t="s">
        <v>91</v>
      </c>
      <c r="T69" s="23">
        <v>600</v>
      </c>
      <c r="U69" s="17"/>
      <c r="V69" s="17"/>
    </row>
    <row r="70" spans="1:22" ht="31.5" x14ac:dyDescent="0.25">
      <c r="A70" s="14" t="s">
        <v>86</v>
      </c>
      <c r="B70" s="15" t="s">
        <v>87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6"/>
      <c r="R70" s="15" t="s">
        <v>11</v>
      </c>
      <c r="S70" s="15" t="s">
        <v>11</v>
      </c>
      <c r="T70" s="23">
        <f>T71</f>
        <v>440</v>
      </c>
      <c r="U70" s="13"/>
      <c r="V70" s="13"/>
    </row>
    <row r="71" spans="1:22" ht="15.75" x14ac:dyDescent="0.25">
      <c r="A71" s="14" t="s">
        <v>46</v>
      </c>
      <c r="B71" s="15" t="s">
        <v>88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/>
      <c r="R71" s="15" t="s">
        <v>11</v>
      </c>
      <c r="S71" s="15" t="s">
        <v>11</v>
      </c>
      <c r="T71" s="23">
        <f>T72+T74</f>
        <v>440</v>
      </c>
      <c r="U71" s="13"/>
      <c r="V71" s="13"/>
    </row>
    <row r="72" spans="1:22" ht="15.75" x14ac:dyDescent="0.25">
      <c r="A72" s="14" t="s">
        <v>33</v>
      </c>
      <c r="B72" s="15" t="s">
        <v>89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6"/>
      <c r="R72" s="15" t="s">
        <v>11</v>
      </c>
      <c r="S72" s="15" t="s">
        <v>11</v>
      </c>
      <c r="T72" s="23">
        <f>T73</f>
        <v>400</v>
      </c>
      <c r="U72" s="13"/>
      <c r="V72" s="13"/>
    </row>
    <row r="73" spans="1:22" ht="31.5" x14ac:dyDescent="0.25">
      <c r="A73" s="14" t="s">
        <v>54</v>
      </c>
      <c r="B73" s="15" t="s">
        <v>89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6">
        <v>200</v>
      </c>
      <c r="R73" s="15" t="s">
        <v>26</v>
      </c>
      <c r="S73" s="15" t="s">
        <v>36</v>
      </c>
      <c r="T73" s="23">
        <v>400</v>
      </c>
      <c r="U73" s="17"/>
      <c r="V73" s="17"/>
    </row>
    <row r="74" spans="1:22" ht="31.5" x14ac:dyDescent="0.25">
      <c r="A74" s="14" t="s">
        <v>43</v>
      </c>
      <c r="B74" s="15" t="s">
        <v>90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6"/>
      <c r="R74" s="15" t="s">
        <v>11</v>
      </c>
      <c r="S74" s="15" t="s">
        <v>11</v>
      </c>
      <c r="T74" s="23">
        <f>T75</f>
        <v>40</v>
      </c>
      <c r="U74" s="13"/>
      <c r="V74" s="13"/>
    </row>
    <row r="75" spans="1:22" ht="31.5" x14ac:dyDescent="0.25">
      <c r="A75" s="14" t="s">
        <v>63</v>
      </c>
      <c r="B75" s="15" t="s">
        <v>90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6">
        <v>200</v>
      </c>
      <c r="R75" s="15" t="s">
        <v>26</v>
      </c>
      <c r="S75" s="15" t="s">
        <v>27</v>
      </c>
      <c r="T75" s="23">
        <v>40</v>
      </c>
      <c r="U75" s="17"/>
      <c r="V75" s="17"/>
    </row>
    <row r="76" spans="1:22" ht="47.25" x14ac:dyDescent="0.25">
      <c r="A76" s="14" t="s">
        <v>92</v>
      </c>
      <c r="B76" s="15" t="s">
        <v>93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/>
      <c r="R76" s="15" t="s">
        <v>11</v>
      </c>
      <c r="S76" s="15" t="s">
        <v>11</v>
      </c>
      <c r="T76" s="23">
        <f>T77</f>
        <v>600</v>
      </c>
      <c r="U76" s="13"/>
      <c r="V76" s="13"/>
    </row>
    <row r="77" spans="1:22" ht="15.75" x14ac:dyDescent="0.25">
      <c r="A77" s="14" t="s">
        <v>46</v>
      </c>
      <c r="B77" s="15" t="s">
        <v>94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6"/>
      <c r="R77" s="15" t="s">
        <v>11</v>
      </c>
      <c r="S77" s="15" t="s">
        <v>11</v>
      </c>
      <c r="T77" s="23">
        <f>T78</f>
        <v>600</v>
      </c>
      <c r="U77" s="13"/>
      <c r="V77" s="13"/>
    </row>
    <row r="78" spans="1:22" ht="15.75" x14ac:dyDescent="0.25">
      <c r="A78" s="14" t="s">
        <v>33</v>
      </c>
      <c r="B78" s="15" t="s">
        <v>95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6"/>
      <c r="R78" s="15" t="s">
        <v>11</v>
      </c>
      <c r="S78" s="15" t="s">
        <v>11</v>
      </c>
      <c r="T78" s="23">
        <f>T79</f>
        <v>600</v>
      </c>
      <c r="U78" s="13"/>
      <c r="V78" s="13"/>
    </row>
    <row r="79" spans="1:22" ht="31.5" x14ac:dyDescent="0.25">
      <c r="A79" s="14" t="s">
        <v>54</v>
      </c>
      <c r="B79" s="15" t="s">
        <v>95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6">
        <v>200</v>
      </c>
      <c r="R79" s="15" t="s">
        <v>26</v>
      </c>
      <c r="S79" s="15" t="s">
        <v>36</v>
      </c>
      <c r="T79" s="23">
        <v>600</v>
      </c>
      <c r="U79" s="17"/>
      <c r="V79" s="17"/>
    </row>
    <row r="80" spans="1:22" ht="31.5" x14ac:dyDescent="0.25">
      <c r="A80" s="12" t="s">
        <v>96</v>
      </c>
      <c r="B80" s="11" t="s">
        <v>97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/>
      <c r="R80" s="11" t="s">
        <v>11</v>
      </c>
      <c r="S80" s="11" t="s">
        <v>11</v>
      </c>
      <c r="T80" s="22">
        <f>T81+T85+T93+T102+T115</f>
        <v>38779.5</v>
      </c>
      <c r="U80" s="13"/>
      <c r="V80" s="13"/>
    </row>
    <row r="81" spans="1:22" ht="47.25" x14ac:dyDescent="0.25">
      <c r="A81" s="14" t="s">
        <v>98</v>
      </c>
      <c r="B81" s="15" t="s">
        <v>99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6"/>
      <c r="R81" s="15" t="s">
        <v>11</v>
      </c>
      <c r="S81" s="15" t="s">
        <v>11</v>
      </c>
      <c r="T81" s="23">
        <f>T82</f>
        <v>500</v>
      </c>
      <c r="U81" s="13"/>
      <c r="V81" s="13"/>
    </row>
    <row r="82" spans="1:22" ht="15.75" x14ac:dyDescent="0.25">
      <c r="A82" s="14" t="s">
        <v>46</v>
      </c>
      <c r="B82" s="15" t="s">
        <v>100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6"/>
      <c r="R82" s="15" t="s">
        <v>11</v>
      </c>
      <c r="S82" s="15" t="s">
        <v>11</v>
      </c>
      <c r="T82" s="23">
        <f>T83</f>
        <v>500</v>
      </c>
      <c r="U82" s="13"/>
      <c r="V82" s="13"/>
    </row>
    <row r="83" spans="1:22" ht="15.75" x14ac:dyDescent="0.25">
      <c r="A83" s="14" t="s">
        <v>102</v>
      </c>
      <c r="B83" s="15" t="s">
        <v>103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6"/>
      <c r="R83" s="15" t="s">
        <v>11</v>
      </c>
      <c r="S83" s="15" t="s">
        <v>11</v>
      </c>
      <c r="T83" s="23">
        <f>T84</f>
        <v>500</v>
      </c>
      <c r="U83" s="13"/>
      <c r="V83" s="13"/>
    </row>
    <row r="84" spans="1:22" ht="31.5" x14ac:dyDescent="0.25">
      <c r="A84" s="14" t="s">
        <v>104</v>
      </c>
      <c r="B84" s="15" t="s">
        <v>103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6">
        <v>200</v>
      </c>
      <c r="R84" s="15" t="s">
        <v>101</v>
      </c>
      <c r="S84" s="15" t="s">
        <v>36</v>
      </c>
      <c r="T84" s="23">
        <v>500</v>
      </c>
      <c r="U84" s="17"/>
      <c r="V84" s="17"/>
    </row>
    <row r="85" spans="1:22" ht="31.5" x14ac:dyDescent="0.25">
      <c r="A85" s="14" t="s">
        <v>107</v>
      </c>
      <c r="B85" s="15" t="s">
        <v>108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/>
      <c r="R85" s="15" t="s">
        <v>11</v>
      </c>
      <c r="S85" s="15" t="s">
        <v>11</v>
      </c>
      <c r="T85" s="23">
        <f>T86+T89</f>
        <v>2552.5</v>
      </c>
      <c r="U85" s="13"/>
      <c r="V85" s="13"/>
    </row>
    <row r="86" spans="1:22" ht="15.75" x14ac:dyDescent="0.25">
      <c r="A86" s="14" t="s">
        <v>109</v>
      </c>
      <c r="B86" s="15" t="s">
        <v>110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 t="s">
        <v>11</v>
      </c>
      <c r="S86" s="15" t="s">
        <v>11</v>
      </c>
      <c r="T86" s="23">
        <f>T87</f>
        <v>53.8</v>
      </c>
      <c r="U86" s="13"/>
      <c r="V86" s="13"/>
    </row>
    <row r="87" spans="1:22" ht="15.75" x14ac:dyDescent="0.25">
      <c r="A87" s="14" t="s">
        <v>111</v>
      </c>
      <c r="B87" s="15" t="s">
        <v>112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6"/>
      <c r="R87" s="15" t="s">
        <v>11</v>
      </c>
      <c r="S87" s="15" t="s">
        <v>11</v>
      </c>
      <c r="T87" s="23">
        <f>T88</f>
        <v>53.8</v>
      </c>
      <c r="U87" s="13"/>
      <c r="V87" s="13"/>
    </row>
    <row r="88" spans="1:22" ht="15.75" x14ac:dyDescent="0.25">
      <c r="A88" s="14" t="s">
        <v>113</v>
      </c>
      <c r="B88" s="15" t="s">
        <v>112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6">
        <v>800</v>
      </c>
      <c r="R88" s="15" t="s">
        <v>101</v>
      </c>
      <c r="S88" s="15" t="s">
        <v>36</v>
      </c>
      <c r="T88" s="23">
        <v>53.8</v>
      </c>
      <c r="U88" s="17"/>
      <c r="V88" s="17"/>
    </row>
    <row r="89" spans="1:22" ht="15.75" x14ac:dyDescent="0.25">
      <c r="A89" s="14" t="s">
        <v>46</v>
      </c>
      <c r="B89" s="15" t="s">
        <v>114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6"/>
      <c r="R89" s="15" t="s">
        <v>11</v>
      </c>
      <c r="S89" s="15" t="s">
        <v>11</v>
      </c>
      <c r="T89" s="23">
        <f>T90</f>
        <v>2498.6999999999998</v>
      </c>
      <c r="U89" s="13"/>
      <c r="V89" s="13"/>
    </row>
    <row r="90" spans="1:22" ht="15.75" x14ac:dyDescent="0.25">
      <c r="A90" s="14" t="s">
        <v>111</v>
      </c>
      <c r="B90" s="15" t="s">
        <v>115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6"/>
      <c r="R90" s="15" t="s">
        <v>11</v>
      </c>
      <c r="S90" s="15" t="s">
        <v>11</v>
      </c>
      <c r="T90" s="23">
        <f>T91+T92</f>
        <v>2498.6999999999998</v>
      </c>
      <c r="U90" s="13"/>
      <c r="V90" s="13"/>
    </row>
    <row r="91" spans="1:22" ht="47.25" x14ac:dyDescent="0.25">
      <c r="A91" s="14" t="s">
        <v>116</v>
      </c>
      <c r="B91" s="15" t="s">
        <v>115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6">
        <v>100</v>
      </c>
      <c r="R91" s="15" t="s">
        <v>101</v>
      </c>
      <c r="S91" s="15" t="s">
        <v>36</v>
      </c>
      <c r="T91" s="23">
        <v>1900.3</v>
      </c>
      <c r="U91" s="17"/>
      <c r="V91" s="17"/>
    </row>
    <row r="92" spans="1:22" ht="31.5" x14ac:dyDescent="0.25">
      <c r="A92" s="14" t="s">
        <v>117</v>
      </c>
      <c r="B92" s="15" t="s">
        <v>115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6">
        <v>200</v>
      </c>
      <c r="R92" s="15" t="s">
        <v>101</v>
      </c>
      <c r="S92" s="15" t="s">
        <v>36</v>
      </c>
      <c r="T92" s="23">
        <v>598.4</v>
      </c>
      <c r="U92" s="17"/>
      <c r="V92" s="17"/>
    </row>
    <row r="93" spans="1:22" ht="31.5" x14ac:dyDescent="0.25">
      <c r="A93" s="14" t="s">
        <v>118</v>
      </c>
      <c r="B93" s="15" t="s">
        <v>119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6"/>
      <c r="R93" s="15" t="s">
        <v>11</v>
      </c>
      <c r="S93" s="15" t="s">
        <v>11</v>
      </c>
      <c r="T93" s="23">
        <f>T94+T97</f>
        <v>12295.5</v>
      </c>
      <c r="U93" s="13"/>
      <c r="V93" s="13"/>
    </row>
    <row r="94" spans="1:22" ht="15.75" x14ac:dyDescent="0.25">
      <c r="A94" s="14" t="s">
        <v>109</v>
      </c>
      <c r="B94" s="15" t="s">
        <v>120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6"/>
      <c r="R94" s="15" t="s">
        <v>11</v>
      </c>
      <c r="S94" s="15" t="s">
        <v>11</v>
      </c>
      <c r="T94" s="23">
        <f>T95</f>
        <v>178.5</v>
      </c>
      <c r="U94" s="13"/>
      <c r="V94" s="13"/>
    </row>
    <row r="95" spans="1:22" ht="15.75" x14ac:dyDescent="0.25">
      <c r="A95" s="14" t="s">
        <v>40</v>
      </c>
      <c r="B95" s="15" t="s">
        <v>121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6"/>
      <c r="R95" s="15" t="s">
        <v>11</v>
      </c>
      <c r="S95" s="15" t="s">
        <v>11</v>
      </c>
      <c r="T95" s="23">
        <f>T96</f>
        <v>178.5</v>
      </c>
      <c r="U95" s="13"/>
      <c r="V95" s="13"/>
    </row>
    <row r="96" spans="1:22" ht="15.75" x14ac:dyDescent="0.25">
      <c r="A96" s="14" t="s">
        <v>42</v>
      </c>
      <c r="B96" s="15" t="s">
        <v>121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6">
        <v>800</v>
      </c>
      <c r="R96" s="15" t="s">
        <v>26</v>
      </c>
      <c r="S96" s="15" t="s">
        <v>27</v>
      </c>
      <c r="T96" s="23">
        <v>178.5</v>
      </c>
      <c r="U96" s="17"/>
      <c r="V96" s="17"/>
    </row>
    <row r="97" spans="1:22" ht="15.75" x14ac:dyDescent="0.25">
      <c r="A97" s="14" t="s">
        <v>46</v>
      </c>
      <c r="B97" s="15" t="s">
        <v>122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6"/>
      <c r="R97" s="15" t="s">
        <v>11</v>
      </c>
      <c r="S97" s="15" t="s">
        <v>11</v>
      </c>
      <c r="T97" s="23">
        <f>T98</f>
        <v>12117</v>
      </c>
      <c r="U97" s="13"/>
      <c r="V97" s="13"/>
    </row>
    <row r="98" spans="1:22" ht="15.75" x14ac:dyDescent="0.25">
      <c r="A98" s="14" t="s">
        <v>40</v>
      </c>
      <c r="B98" s="15" t="s">
        <v>123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6"/>
      <c r="R98" s="15" t="s">
        <v>11</v>
      </c>
      <c r="S98" s="15" t="s">
        <v>11</v>
      </c>
      <c r="T98" s="23">
        <f>T99+T100+T101</f>
        <v>12117</v>
      </c>
      <c r="U98" s="13"/>
      <c r="V98" s="13"/>
    </row>
    <row r="99" spans="1:22" ht="63" x14ac:dyDescent="0.25">
      <c r="A99" s="14" t="s">
        <v>59</v>
      </c>
      <c r="B99" s="15" t="s">
        <v>123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6">
        <v>100</v>
      </c>
      <c r="R99" s="15" t="s">
        <v>26</v>
      </c>
      <c r="S99" s="15" t="s">
        <v>27</v>
      </c>
      <c r="T99" s="23">
        <v>10816.5</v>
      </c>
      <c r="U99" s="17"/>
      <c r="V99" s="17"/>
    </row>
    <row r="100" spans="1:22" ht="31.5" x14ac:dyDescent="0.25">
      <c r="A100" s="14" t="s">
        <v>60</v>
      </c>
      <c r="B100" s="15" t="s">
        <v>123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6">
        <v>200</v>
      </c>
      <c r="R100" s="15" t="s">
        <v>26</v>
      </c>
      <c r="S100" s="15" t="s">
        <v>27</v>
      </c>
      <c r="T100" s="23">
        <v>1297</v>
      </c>
      <c r="U100" s="17"/>
      <c r="V100" s="17"/>
    </row>
    <row r="101" spans="1:22" ht="15.75" x14ac:dyDescent="0.25">
      <c r="A101" s="14" t="s">
        <v>42</v>
      </c>
      <c r="B101" s="15" t="s">
        <v>123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6">
        <v>800</v>
      </c>
      <c r="R101" s="15" t="s">
        <v>26</v>
      </c>
      <c r="S101" s="15" t="s">
        <v>27</v>
      </c>
      <c r="T101" s="23">
        <v>3.5</v>
      </c>
      <c r="U101" s="17"/>
      <c r="V101" s="17"/>
    </row>
    <row r="102" spans="1:22" ht="31.5" x14ac:dyDescent="0.25">
      <c r="A102" s="14" t="s">
        <v>124</v>
      </c>
      <c r="B102" s="15" t="s">
        <v>125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6"/>
      <c r="R102" s="15" t="s">
        <v>11</v>
      </c>
      <c r="S102" s="15" t="s">
        <v>11</v>
      </c>
      <c r="T102" s="23">
        <f>T103+T108+T111+T105</f>
        <v>8420.4</v>
      </c>
      <c r="U102" s="13"/>
      <c r="V102" s="13"/>
    </row>
    <row r="103" spans="1:22" ht="47.25" x14ac:dyDescent="0.25">
      <c r="A103" s="14" t="s">
        <v>126</v>
      </c>
      <c r="B103" s="15" t="s">
        <v>127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6"/>
      <c r="R103" s="15" t="s">
        <v>11</v>
      </c>
      <c r="S103" s="15" t="s">
        <v>11</v>
      </c>
      <c r="T103" s="23">
        <f>T104</f>
        <v>10.6</v>
      </c>
      <c r="U103" s="13"/>
      <c r="V103" s="13"/>
    </row>
    <row r="104" spans="1:22" ht="47.25" x14ac:dyDescent="0.25">
      <c r="A104" s="14" t="s">
        <v>128</v>
      </c>
      <c r="B104" s="15" t="s">
        <v>127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6">
        <v>200</v>
      </c>
      <c r="R104" s="15" t="s">
        <v>101</v>
      </c>
      <c r="S104" s="15" t="s">
        <v>36</v>
      </c>
      <c r="T104" s="23">
        <v>10.6</v>
      </c>
      <c r="U104" s="17"/>
      <c r="V104" s="17"/>
    </row>
    <row r="105" spans="1:22" ht="15.75" x14ac:dyDescent="0.25">
      <c r="A105" s="14" t="s">
        <v>21</v>
      </c>
      <c r="B105" s="15" t="s">
        <v>577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/>
      <c r="R105" s="15"/>
      <c r="S105" s="15"/>
      <c r="T105" s="23">
        <f>T106</f>
        <v>5</v>
      </c>
      <c r="U105" s="17"/>
      <c r="V105" s="17"/>
    </row>
    <row r="106" spans="1:22" ht="15.75" x14ac:dyDescent="0.25">
      <c r="A106" s="14" t="s">
        <v>105</v>
      </c>
      <c r="B106" s="15" t="s">
        <v>578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6"/>
      <c r="R106" s="15"/>
      <c r="S106" s="15"/>
      <c r="T106" s="23">
        <f>T107</f>
        <v>5</v>
      </c>
      <c r="U106" s="17"/>
      <c r="V106" s="17"/>
    </row>
    <row r="107" spans="1:22" ht="15.75" x14ac:dyDescent="0.25">
      <c r="A107" s="14" t="s">
        <v>106</v>
      </c>
      <c r="B107" s="15" t="s">
        <v>578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>
        <v>200</v>
      </c>
      <c r="R107" s="15" t="s">
        <v>101</v>
      </c>
      <c r="S107" s="15" t="s">
        <v>36</v>
      </c>
      <c r="T107" s="23">
        <v>5</v>
      </c>
      <c r="U107" s="17"/>
      <c r="V107" s="17"/>
    </row>
    <row r="108" spans="1:22" ht="15.75" x14ac:dyDescent="0.25">
      <c r="A108" s="14" t="s">
        <v>109</v>
      </c>
      <c r="B108" s="15" t="s">
        <v>129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6"/>
      <c r="R108" s="15" t="s">
        <v>11</v>
      </c>
      <c r="S108" s="15" t="s">
        <v>11</v>
      </c>
      <c r="T108" s="23">
        <f>T109</f>
        <v>404.2</v>
      </c>
      <c r="U108" s="13"/>
      <c r="V108" s="13"/>
    </row>
    <row r="109" spans="1:22" ht="15.75" x14ac:dyDescent="0.25">
      <c r="A109" s="14" t="s">
        <v>105</v>
      </c>
      <c r="B109" s="15" t="s">
        <v>130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6"/>
      <c r="R109" s="15" t="s">
        <v>11</v>
      </c>
      <c r="S109" s="15" t="s">
        <v>11</v>
      </c>
      <c r="T109" s="23">
        <f>T110</f>
        <v>404.2</v>
      </c>
      <c r="U109" s="13"/>
      <c r="V109" s="13"/>
    </row>
    <row r="110" spans="1:22" ht="15.75" x14ac:dyDescent="0.25">
      <c r="A110" s="14" t="s">
        <v>131</v>
      </c>
      <c r="B110" s="15" t="s">
        <v>130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6">
        <v>800</v>
      </c>
      <c r="R110" s="15" t="s">
        <v>101</v>
      </c>
      <c r="S110" s="15" t="s">
        <v>36</v>
      </c>
      <c r="T110" s="23">
        <v>404.2</v>
      </c>
      <c r="U110" s="17"/>
      <c r="V110" s="17"/>
    </row>
    <row r="111" spans="1:22" ht="15.75" x14ac:dyDescent="0.25">
      <c r="A111" s="14" t="s">
        <v>46</v>
      </c>
      <c r="B111" s="15" t="s">
        <v>132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6"/>
      <c r="R111" s="15" t="s">
        <v>11</v>
      </c>
      <c r="S111" s="15" t="s">
        <v>11</v>
      </c>
      <c r="T111" s="23">
        <f>T112</f>
        <v>8000.6</v>
      </c>
      <c r="U111" s="13"/>
      <c r="V111" s="13"/>
    </row>
    <row r="112" spans="1:22" ht="15.75" x14ac:dyDescent="0.25">
      <c r="A112" s="14" t="s">
        <v>105</v>
      </c>
      <c r="B112" s="15" t="s">
        <v>133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6"/>
      <c r="R112" s="15" t="s">
        <v>11</v>
      </c>
      <c r="S112" s="15" t="s">
        <v>11</v>
      </c>
      <c r="T112" s="23">
        <f>T113+T114</f>
        <v>8000.6</v>
      </c>
      <c r="U112" s="13"/>
      <c r="V112" s="13"/>
    </row>
    <row r="113" spans="1:22" ht="47.25" x14ac:dyDescent="0.25">
      <c r="A113" s="14" t="s">
        <v>134</v>
      </c>
      <c r="B113" s="15" t="s">
        <v>133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6">
        <v>100</v>
      </c>
      <c r="R113" s="15" t="s">
        <v>101</v>
      </c>
      <c r="S113" s="15" t="s">
        <v>36</v>
      </c>
      <c r="T113" s="23">
        <v>6658.5</v>
      </c>
      <c r="U113" s="17"/>
      <c r="V113" s="17"/>
    </row>
    <row r="114" spans="1:22" ht="15.75" x14ac:dyDescent="0.25">
      <c r="A114" s="14" t="s">
        <v>106</v>
      </c>
      <c r="B114" s="15" t="s">
        <v>133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6">
        <v>200</v>
      </c>
      <c r="R114" s="15" t="s">
        <v>101</v>
      </c>
      <c r="S114" s="15" t="s">
        <v>36</v>
      </c>
      <c r="T114" s="23">
        <v>1342.1</v>
      </c>
      <c r="U114" s="17"/>
      <c r="V114" s="17"/>
    </row>
    <row r="115" spans="1:22" ht="31.5" x14ac:dyDescent="0.25">
      <c r="A115" s="14" t="s">
        <v>135</v>
      </c>
      <c r="B115" s="15" t="s">
        <v>136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6"/>
      <c r="R115" s="15" t="s">
        <v>11</v>
      </c>
      <c r="S115" s="15" t="s">
        <v>11</v>
      </c>
      <c r="T115" s="23">
        <f>T116+T119+T122</f>
        <v>15011.100000000002</v>
      </c>
      <c r="U115" s="13"/>
      <c r="V115" s="13"/>
    </row>
    <row r="116" spans="1:22" ht="15.75" x14ac:dyDescent="0.25">
      <c r="A116" s="14" t="s">
        <v>21</v>
      </c>
      <c r="B116" s="15" t="s">
        <v>137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6"/>
      <c r="R116" s="15" t="s">
        <v>11</v>
      </c>
      <c r="S116" s="15" t="s">
        <v>11</v>
      </c>
      <c r="T116" s="23">
        <f>T117</f>
        <v>2495.1</v>
      </c>
      <c r="U116" s="13"/>
      <c r="V116" s="13"/>
    </row>
    <row r="117" spans="1:22" ht="15.75" x14ac:dyDescent="0.25">
      <c r="A117" s="14" t="s">
        <v>102</v>
      </c>
      <c r="B117" s="15" t="s">
        <v>138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6"/>
      <c r="R117" s="15" t="s">
        <v>11</v>
      </c>
      <c r="S117" s="15" t="s">
        <v>11</v>
      </c>
      <c r="T117" s="23">
        <f>T118</f>
        <v>2495.1</v>
      </c>
      <c r="U117" s="13"/>
      <c r="V117" s="13"/>
    </row>
    <row r="118" spans="1:22" ht="31.5" x14ac:dyDescent="0.25">
      <c r="A118" s="14" t="s">
        <v>104</v>
      </c>
      <c r="B118" s="15" t="s">
        <v>138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6">
        <v>200</v>
      </c>
      <c r="R118" s="15" t="s">
        <v>101</v>
      </c>
      <c r="S118" s="15" t="s">
        <v>36</v>
      </c>
      <c r="T118" s="23">
        <v>2495.1</v>
      </c>
      <c r="U118" s="17"/>
      <c r="V118" s="17"/>
    </row>
    <row r="119" spans="1:22" ht="15.75" x14ac:dyDescent="0.25">
      <c r="A119" s="14" t="s">
        <v>109</v>
      </c>
      <c r="B119" s="15" t="s">
        <v>139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6"/>
      <c r="R119" s="15" t="s">
        <v>11</v>
      </c>
      <c r="S119" s="15" t="s">
        <v>11</v>
      </c>
      <c r="T119" s="23">
        <f>T120</f>
        <v>334.6</v>
      </c>
      <c r="U119" s="13"/>
      <c r="V119" s="13"/>
    </row>
    <row r="120" spans="1:22" ht="15.75" x14ac:dyDescent="0.25">
      <c r="A120" s="14" t="s">
        <v>102</v>
      </c>
      <c r="B120" s="15" t="s">
        <v>140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6"/>
      <c r="R120" s="15" t="s">
        <v>11</v>
      </c>
      <c r="S120" s="15" t="s">
        <v>11</v>
      </c>
      <c r="T120" s="23">
        <f>T121</f>
        <v>334.6</v>
      </c>
      <c r="U120" s="13"/>
      <c r="V120" s="13"/>
    </row>
    <row r="121" spans="1:22" ht="15.75" x14ac:dyDescent="0.25">
      <c r="A121" s="14" t="s">
        <v>141</v>
      </c>
      <c r="B121" s="15" t="s">
        <v>140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6">
        <v>800</v>
      </c>
      <c r="R121" s="15" t="s">
        <v>101</v>
      </c>
      <c r="S121" s="15" t="s">
        <v>36</v>
      </c>
      <c r="T121" s="23">
        <v>334.6</v>
      </c>
      <c r="U121" s="17"/>
      <c r="V121" s="17"/>
    </row>
    <row r="122" spans="1:22" ht="15.75" x14ac:dyDescent="0.25">
      <c r="A122" s="14" t="s">
        <v>46</v>
      </c>
      <c r="B122" s="15" t="s">
        <v>142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6"/>
      <c r="R122" s="15" t="s">
        <v>11</v>
      </c>
      <c r="S122" s="15" t="s">
        <v>11</v>
      </c>
      <c r="T122" s="23">
        <f>T123</f>
        <v>12181.400000000001</v>
      </c>
      <c r="U122" s="13"/>
      <c r="V122" s="13"/>
    </row>
    <row r="123" spans="1:22" ht="15.75" x14ac:dyDescent="0.25">
      <c r="A123" s="14" t="s">
        <v>102</v>
      </c>
      <c r="B123" s="15" t="s">
        <v>143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6"/>
      <c r="R123" s="15" t="s">
        <v>11</v>
      </c>
      <c r="S123" s="15" t="s">
        <v>11</v>
      </c>
      <c r="T123" s="23">
        <f>T124+T125</f>
        <v>12181.400000000001</v>
      </c>
      <c r="U123" s="13"/>
      <c r="V123" s="13"/>
    </row>
    <row r="124" spans="1:22" ht="63" x14ac:dyDescent="0.25">
      <c r="A124" s="14" t="s">
        <v>144</v>
      </c>
      <c r="B124" s="15" t="s">
        <v>143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6">
        <v>100</v>
      </c>
      <c r="R124" s="15" t="s">
        <v>101</v>
      </c>
      <c r="S124" s="15" t="s">
        <v>36</v>
      </c>
      <c r="T124" s="23">
        <v>7561.8</v>
      </c>
      <c r="U124" s="17"/>
      <c r="V124" s="17"/>
    </row>
    <row r="125" spans="1:22" ht="31.5" x14ac:dyDescent="0.25">
      <c r="A125" s="14" t="s">
        <v>104</v>
      </c>
      <c r="B125" s="15" t="s">
        <v>143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6">
        <v>200</v>
      </c>
      <c r="R125" s="15" t="s">
        <v>101</v>
      </c>
      <c r="S125" s="15" t="s">
        <v>36</v>
      </c>
      <c r="T125" s="23">
        <v>4619.6000000000004</v>
      </c>
      <c r="U125" s="17"/>
      <c r="V125" s="17"/>
    </row>
    <row r="126" spans="1:22" ht="31.5" x14ac:dyDescent="0.25">
      <c r="A126" s="12" t="s">
        <v>145</v>
      </c>
      <c r="B126" s="11" t="s">
        <v>146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9"/>
      <c r="R126" s="11" t="s">
        <v>11</v>
      </c>
      <c r="S126" s="11" t="s">
        <v>11</v>
      </c>
      <c r="T126" s="22">
        <f>T127+T213+T217+T225</f>
        <v>268462.7</v>
      </c>
      <c r="U126" s="13"/>
      <c r="V126" s="13"/>
    </row>
    <row r="127" spans="1:22" ht="47.25" x14ac:dyDescent="0.25">
      <c r="A127" s="14" t="s">
        <v>147</v>
      </c>
      <c r="B127" s="15" t="s">
        <v>148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6"/>
      <c r="R127" s="15" t="s">
        <v>11</v>
      </c>
      <c r="S127" s="15" t="s">
        <v>11</v>
      </c>
      <c r="T127" s="23">
        <f>T128+T131+T134+T137+T192+T197+T200+T203+T206</f>
        <v>229432.7</v>
      </c>
      <c r="U127" s="13"/>
      <c r="V127" s="13"/>
    </row>
    <row r="128" spans="1:22" ht="15.75" x14ac:dyDescent="0.25">
      <c r="A128" s="14" t="s">
        <v>149</v>
      </c>
      <c r="B128" s="15" t="s">
        <v>150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 t="s">
        <v>11</v>
      </c>
      <c r="S128" s="15" t="s">
        <v>11</v>
      </c>
      <c r="T128" s="23">
        <f>T129+T130</f>
        <v>6704.4000000000005</v>
      </c>
      <c r="U128" s="13"/>
      <c r="V128" s="13"/>
    </row>
    <row r="129" spans="1:22" ht="63" x14ac:dyDescent="0.25">
      <c r="A129" s="18" t="s">
        <v>151</v>
      </c>
      <c r="B129" s="15" t="s">
        <v>150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6">
        <v>100</v>
      </c>
      <c r="R129" s="15" t="s">
        <v>16</v>
      </c>
      <c r="S129" s="15" t="s">
        <v>152</v>
      </c>
      <c r="T129" s="23">
        <v>5655.6</v>
      </c>
      <c r="U129" s="17"/>
      <c r="V129" s="17"/>
    </row>
    <row r="130" spans="1:22" ht="31.5" x14ac:dyDescent="0.25">
      <c r="A130" s="14" t="s">
        <v>153</v>
      </c>
      <c r="B130" s="15" t="s">
        <v>150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6">
        <v>200</v>
      </c>
      <c r="R130" s="15" t="s">
        <v>16</v>
      </c>
      <c r="S130" s="15" t="s">
        <v>152</v>
      </c>
      <c r="T130" s="23">
        <v>1048.8</v>
      </c>
      <c r="U130" s="17"/>
      <c r="V130" s="17"/>
    </row>
    <row r="131" spans="1:22" ht="15.75" x14ac:dyDescent="0.25">
      <c r="A131" s="14" t="s">
        <v>154</v>
      </c>
      <c r="B131" s="15" t="s">
        <v>155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6"/>
      <c r="R131" s="15" t="s">
        <v>11</v>
      </c>
      <c r="S131" s="15" t="s">
        <v>11</v>
      </c>
      <c r="T131" s="23">
        <f>T132+T133</f>
        <v>1309.5</v>
      </c>
      <c r="U131" s="13"/>
      <c r="V131" s="13"/>
    </row>
    <row r="132" spans="1:22" ht="63" x14ac:dyDescent="0.25">
      <c r="A132" s="18" t="s">
        <v>156</v>
      </c>
      <c r="B132" s="15" t="s">
        <v>155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6">
        <v>100</v>
      </c>
      <c r="R132" s="15" t="s">
        <v>16</v>
      </c>
      <c r="S132" s="15" t="s">
        <v>152</v>
      </c>
      <c r="T132" s="23">
        <v>1167.3</v>
      </c>
      <c r="U132" s="17"/>
      <c r="V132" s="17"/>
    </row>
    <row r="133" spans="1:22" ht="31.5" x14ac:dyDescent="0.25">
      <c r="A133" s="14" t="s">
        <v>157</v>
      </c>
      <c r="B133" s="15" t="s">
        <v>155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6">
        <v>200</v>
      </c>
      <c r="R133" s="15" t="s">
        <v>16</v>
      </c>
      <c r="S133" s="15" t="s">
        <v>152</v>
      </c>
      <c r="T133" s="23">
        <v>142.19999999999999</v>
      </c>
      <c r="U133" s="17"/>
      <c r="V133" s="17"/>
    </row>
    <row r="134" spans="1:22" ht="15.75" x14ac:dyDescent="0.25">
      <c r="A134" s="14" t="s">
        <v>158</v>
      </c>
      <c r="B134" s="15" t="s">
        <v>159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6"/>
      <c r="R134" s="15" t="s">
        <v>11</v>
      </c>
      <c r="S134" s="15" t="s">
        <v>11</v>
      </c>
      <c r="T134" s="23">
        <f>T135+T136</f>
        <v>2989.4</v>
      </c>
      <c r="U134" s="13"/>
      <c r="V134" s="13"/>
    </row>
    <row r="135" spans="1:22" ht="63" x14ac:dyDescent="0.25">
      <c r="A135" s="18" t="s">
        <v>160</v>
      </c>
      <c r="B135" s="15" t="s">
        <v>159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6">
        <v>100</v>
      </c>
      <c r="R135" s="15" t="s">
        <v>16</v>
      </c>
      <c r="S135" s="15" t="s">
        <v>152</v>
      </c>
      <c r="T135" s="23">
        <v>2473.5</v>
      </c>
      <c r="U135" s="17"/>
      <c r="V135" s="17"/>
    </row>
    <row r="136" spans="1:22" ht="31.5" x14ac:dyDescent="0.25">
      <c r="A136" s="14" t="s">
        <v>161</v>
      </c>
      <c r="B136" s="15" t="s">
        <v>159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6">
        <v>200</v>
      </c>
      <c r="R136" s="15" t="s">
        <v>16</v>
      </c>
      <c r="S136" s="15" t="s">
        <v>152</v>
      </c>
      <c r="T136" s="23">
        <v>515.9</v>
      </c>
      <c r="U136" s="17"/>
      <c r="V136" s="17"/>
    </row>
    <row r="137" spans="1:22" ht="15.75" x14ac:dyDescent="0.25">
      <c r="A137" s="14" t="s">
        <v>162</v>
      </c>
      <c r="B137" s="15" t="s">
        <v>163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6"/>
      <c r="R137" s="15" t="s">
        <v>11</v>
      </c>
      <c r="S137" s="15" t="s">
        <v>11</v>
      </c>
      <c r="T137" s="23">
        <f>T140+T142+T144+T146+T148+T152+T154+T156+T158+T160+T162+T165+T167+T169+T171+T173+T176+T179+T185+T187+T190+T182+T138+T150</f>
        <v>196303.60000000003</v>
      </c>
      <c r="U137" s="13"/>
      <c r="V137" s="13"/>
    </row>
    <row r="138" spans="1:22" s="26" customFormat="1" ht="31.5" x14ac:dyDescent="0.25">
      <c r="A138" s="36" t="s">
        <v>566</v>
      </c>
      <c r="B138" s="37" t="s">
        <v>565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8"/>
      <c r="R138" s="37" t="s">
        <v>11</v>
      </c>
      <c r="S138" s="37" t="s">
        <v>11</v>
      </c>
      <c r="T138" s="39">
        <f>T139</f>
        <v>85</v>
      </c>
      <c r="U138" s="24"/>
      <c r="V138" s="24"/>
    </row>
    <row r="139" spans="1:22" s="26" customFormat="1" ht="47.25" x14ac:dyDescent="0.25">
      <c r="A139" s="36" t="s">
        <v>567</v>
      </c>
      <c r="B139" s="37" t="s">
        <v>565</v>
      </c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8">
        <v>800</v>
      </c>
      <c r="R139" s="37" t="s">
        <v>17</v>
      </c>
      <c r="S139" s="37" t="s">
        <v>101</v>
      </c>
      <c r="T139" s="39">
        <v>85</v>
      </c>
      <c r="U139" s="25"/>
      <c r="V139" s="25"/>
    </row>
    <row r="140" spans="1:22" ht="15.75" x14ac:dyDescent="0.25">
      <c r="A140" s="14" t="s">
        <v>164</v>
      </c>
      <c r="B140" s="15" t="s">
        <v>165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6"/>
      <c r="R140" s="15" t="s">
        <v>11</v>
      </c>
      <c r="S140" s="15" t="s">
        <v>11</v>
      </c>
      <c r="T140" s="23">
        <f>T141</f>
        <v>1290</v>
      </c>
      <c r="U140" s="13"/>
      <c r="V140" s="13"/>
    </row>
    <row r="141" spans="1:22" ht="31.5" x14ac:dyDescent="0.25">
      <c r="A141" s="14" t="s">
        <v>166</v>
      </c>
      <c r="B141" s="15" t="s">
        <v>165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6">
        <v>300</v>
      </c>
      <c r="R141" s="15" t="s">
        <v>16</v>
      </c>
      <c r="S141" s="15" t="s">
        <v>167</v>
      </c>
      <c r="T141" s="23">
        <v>1290</v>
      </c>
      <c r="U141" s="17"/>
      <c r="V141" s="17"/>
    </row>
    <row r="142" spans="1:22" ht="31.5" x14ac:dyDescent="0.25">
      <c r="A142" s="14" t="s">
        <v>168</v>
      </c>
      <c r="B142" s="15" t="s">
        <v>169</v>
      </c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6"/>
      <c r="R142" s="15" t="s">
        <v>11</v>
      </c>
      <c r="S142" s="15" t="s">
        <v>11</v>
      </c>
      <c r="T142" s="23">
        <f>T143</f>
        <v>32578.799999999999</v>
      </c>
      <c r="U142" s="13"/>
      <c r="V142" s="13"/>
    </row>
    <row r="143" spans="1:22" ht="47.25" x14ac:dyDescent="0.25">
      <c r="A143" s="14" t="s">
        <v>170</v>
      </c>
      <c r="B143" s="15" t="s">
        <v>169</v>
      </c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6">
        <v>300</v>
      </c>
      <c r="R143" s="15" t="s">
        <v>16</v>
      </c>
      <c r="S143" s="15" t="s">
        <v>167</v>
      </c>
      <c r="T143" s="23">
        <v>32578.799999999999</v>
      </c>
      <c r="U143" s="17"/>
      <c r="V143" s="17"/>
    </row>
    <row r="144" spans="1:22" ht="31.5" x14ac:dyDescent="0.25">
      <c r="A144" s="14" t="s">
        <v>171</v>
      </c>
      <c r="B144" s="15" t="s">
        <v>172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6"/>
      <c r="R144" s="15" t="s">
        <v>11</v>
      </c>
      <c r="S144" s="15" t="s">
        <v>11</v>
      </c>
      <c r="T144" s="23">
        <f>T145</f>
        <v>535.6</v>
      </c>
      <c r="U144" s="13"/>
      <c r="V144" s="13"/>
    </row>
    <row r="145" spans="1:22" ht="47.25" x14ac:dyDescent="0.25">
      <c r="A145" s="14" t="s">
        <v>173</v>
      </c>
      <c r="B145" s="15" t="s">
        <v>172</v>
      </c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6">
        <v>300</v>
      </c>
      <c r="R145" s="15" t="s">
        <v>16</v>
      </c>
      <c r="S145" s="15" t="s">
        <v>167</v>
      </c>
      <c r="T145" s="23">
        <v>535.6</v>
      </c>
      <c r="U145" s="17"/>
      <c r="V145" s="17"/>
    </row>
    <row r="146" spans="1:22" ht="31.5" x14ac:dyDescent="0.25">
      <c r="A146" s="14" t="s">
        <v>174</v>
      </c>
      <c r="B146" s="15" t="s">
        <v>175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6"/>
      <c r="R146" s="15" t="s">
        <v>11</v>
      </c>
      <c r="S146" s="15" t="s">
        <v>11</v>
      </c>
      <c r="T146" s="23">
        <f>T147</f>
        <v>19498.3</v>
      </c>
      <c r="U146" s="13"/>
      <c r="V146" s="13"/>
    </row>
    <row r="147" spans="1:22" ht="31.5" x14ac:dyDescent="0.25">
      <c r="A147" s="14" t="s">
        <v>176</v>
      </c>
      <c r="B147" s="15" t="s">
        <v>175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6">
        <v>300</v>
      </c>
      <c r="R147" s="15" t="s">
        <v>16</v>
      </c>
      <c r="S147" s="15" t="s">
        <v>167</v>
      </c>
      <c r="T147" s="23">
        <v>19498.3</v>
      </c>
      <c r="U147" s="17"/>
      <c r="V147" s="17"/>
    </row>
    <row r="148" spans="1:22" ht="47.25" x14ac:dyDescent="0.25">
      <c r="A148" s="14" t="s">
        <v>177</v>
      </c>
      <c r="B148" s="15" t="s">
        <v>178</v>
      </c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6"/>
      <c r="R148" s="15" t="s">
        <v>11</v>
      </c>
      <c r="S148" s="15" t="s">
        <v>11</v>
      </c>
      <c r="T148" s="23">
        <f>T149</f>
        <v>168.3</v>
      </c>
      <c r="U148" s="13"/>
      <c r="V148" s="13"/>
    </row>
    <row r="149" spans="1:22" ht="47.25" x14ac:dyDescent="0.25">
      <c r="A149" s="14" t="s">
        <v>179</v>
      </c>
      <c r="B149" s="15" t="s">
        <v>178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>
        <v>300</v>
      </c>
      <c r="R149" s="15" t="s">
        <v>16</v>
      </c>
      <c r="S149" s="15" t="s">
        <v>167</v>
      </c>
      <c r="T149" s="23">
        <v>168.3</v>
      </c>
      <c r="U149" s="17"/>
      <c r="V149" s="17"/>
    </row>
    <row r="150" spans="1:22" ht="47.25" x14ac:dyDescent="0.25">
      <c r="A150" s="20" t="s">
        <v>579</v>
      </c>
      <c r="B150" s="15" t="s">
        <v>581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6"/>
      <c r="R150" s="15"/>
      <c r="S150" s="15"/>
      <c r="T150" s="23">
        <f>T151</f>
        <v>1246.2</v>
      </c>
      <c r="U150" s="17"/>
      <c r="V150" s="17"/>
    </row>
    <row r="151" spans="1:22" ht="63" x14ac:dyDescent="0.25">
      <c r="A151" s="20" t="s">
        <v>580</v>
      </c>
      <c r="B151" s="15" t="s">
        <v>581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6">
        <v>300</v>
      </c>
      <c r="R151" s="15" t="s">
        <v>16</v>
      </c>
      <c r="S151" s="15" t="s">
        <v>167</v>
      </c>
      <c r="T151" s="23">
        <v>1246.2</v>
      </c>
      <c r="U151" s="17"/>
      <c r="V151" s="17"/>
    </row>
    <row r="152" spans="1:22" ht="47.25" x14ac:dyDescent="0.25">
      <c r="A152" s="14" t="s">
        <v>180</v>
      </c>
      <c r="B152" s="15" t="s">
        <v>181</v>
      </c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6"/>
      <c r="R152" s="15" t="s">
        <v>11</v>
      </c>
      <c r="S152" s="15" t="s">
        <v>11</v>
      </c>
      <c r="T152" s="23">
        <f>T153</f>
        <v>22.7</v>
      </c>
      <c r="U152" s="13"/>
      <c r="V152" s="13"/>
    </row>
    <row r="153" spans="1:22" ht="47.25" x14ac:dyDescent="0.25">
      <c r="A153" s="14" t="s">
        <v>182</v>
      </c>
      <c r="B153" s="15" t="s">
        <v>181</v>
      </c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6">
        <v>300</v>
      </c>
      <c r="R153" s="15" t="s">
        <v>16</v>
      </c>
      <c r="S153" s="15" t="s">
        <v>167</v>
      </c>
      <c r="T153" s="23">
        <v>22.7</v>
      </c>
      <c r="U153" s="17"/>
      <c r="V153" s="17"/>
    </row>
    <row r="154" spans="1:22" ht="47.25" x14ac:dyDescent="0.25">
      <c r="A154" s="14" t="s">
        <v>183</v>
      </c>
      <c r="B154" s="15" t="s">
        <v>184</v>
      </c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6"/>
      <c r="R154" s="15" t="s">
        <v>11</v>
      </c>
      <c r="S154" s="15" t="s">
        <v>11</v>
      </c>
      <c r="T154" s="23">
        <f>T155</f>
        <v>6555.8</v>
      </c>
      <c r="U154" s="13"/>
      <c r="V154" s="13"/>
    </row>
    <row r="155" spans="1:22" ht="63" x14ac:dyDescent="0.25">
      <c r="A155" s="18" t="s">
        <v>185</v>
      </c>
      <c r="B155" s="15" t="s">
        <v>184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6">
        <v>400</v>
      </c>
      <c r="R155" s="15" t="s">
        <v>16</v>
      </c>
      <c r="S155" s="15" t="s">
        <v>17</v>
      </c>
      <c r="T155" s="23">
        <v>6555.8</v>
      </c>
      <c r="U155" s="17"/>
      <c r="V155" s="17"/>
    </row>
    <row r="156" spans="1:22" ht="47.25" x14ac:dyDescent="0.25">
      <c r="A156" s="14" t="s">
        <v>186</v>
      </c>
      <c r="B156" s="15" t="s">
        <v>187</v>
      </c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6"/>
      <c r="R156" s="15" t="s">
        <v>11</v>
      </c>
      <c r="S156" s="15" t="s">
        <v>11</v>
      </c>
      <c r="T156" s="23">
        <f>T157</f>
        <v>2297.6999999999998</v>
      </c>
      <c r="U156" s="13"/>
      <c r="V156" s="13"/>
    </row>
    <row r="157" spans="1:22" ht="47.25" x14ac:dyDescent="0.25">
      <c r="A157" s="14" t="s">
        <v>188</v>
      </c>
      <c r="B157" s="15" t="s">
        <v>187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6">
        <v>300</v>
      </c>
      <c r="R157" s="15" t="s">
        <v>16</v>
      </c>
      <c r="S157" s="15" t="s">
        <v>17</v>
      </c>
      <c r="T157" s="23">
        <v>2297.6999999999998</v>
      </c>
      <c r="U157" s="17"/>
      <c r="V157" s="17"/>
    </row>
    <row r="158" spans="1:22" ht="31.5" x14ac:dyDescent="0.25">
      <c r="A158" s="14" t="s">
        <v>189</v>
      </c>
      <c r="B158" s="15" t="s">
        <v>190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6"/>
      <c r="R158" s="15" t="s">
        <v>11</v>
      </c>
      <c r="S158" s="15" t="s">
        <v>11</v>
      </c>
      <c r="T158" s="23">
        <f>T159</f>
        <v>14109.8</v>
      </c>
      <c r="U158" s="13"/>
      <c r="V158" s="13"/>
    </row>
    <row r="159" spans="1:22" ht="31.5" x14ac:dyDescent="0.25">
      <c r="A159" s="14" t="s">
        <v>191</v>
      </c>
      <c r="B159" s="15" t="s">
        <v>190</v>
      </c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6">
        <v>300</v>
      </c>
      <c r="R159" s="15" t="s">
        <v>16</v>
      </c>
      <c r="S159" s="15" t="s">
        <v>167</v>
      </c>
      <c r="T159" s="23">
        <v>14109.8</v>
      </c>
      <c r="U159" s="17"/>
      <c r="V159" s="17"/>
    </row>
    <row r="160" spans="1:22" ht="47.25" x14ac:dyDescent="0.25">
      <c r="A160" s="14" t="s">
        <v>192</v>
      </c>
      <c r="B160" s="15" t="s">
        <v>193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6"/>
      <c r="R160" s="15" t="s">
        <v>11</v>
      </c>
      <c r="S160" s="15" t="s">
        <v>11</v>
      </c>
      <c r="T160" s="23">
        <f>T161</f>
        <v>1366.8</v>
      </c>
      <c r="U160" s="13"/>
      <c r="V160" s="13"/>
    </row>
    <row r="161" spans="1:22" ht="47.25" x14ac:dyDescent="0.25">
      <c r="A161" s="14" t="s">
        <v>194</v>
      </c>
      <c r="B161" s="15" t="s">
        <v>193</v>
      </c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6">
        <v>300</v>
      </c>
      <c r="R161" s="15" t="s">
        <v>16</v>
      </c>
      <c r="S161" s="15" t="s">
        <v>167</v>
      </c>
      <c r="T161" s="23">
        <v>1366.8</v>
      </c>
      <c r="U161" s="17"/>
      <c r="V161" s="17"/>
    </row>
    <row r="162" spans="1:22" ht="78.75" x14ac:dyDescent="0.25">
      <c r="A162" s="18" t="s">
        <v>195</v>
      </c>
      <c r="B162" s="15" t="s">
        <v>196</v>
      </c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6"/>
      <c r="R162" s="15" t="s">
        <v>11</v>
      </c>
      <c r="S162" s="15" t="s">
        <v>11</v>
      </c>
      <c r="T162" s="23">
        <f>T163+T164</f>
        <v>10320.199999999999</v>
      </c>
      <c r="U162" s="13"/>
      <c r="V162" s="13"/>
    </row>
    <row r="163" spans="1:22" ht="78.75" x14ac:dyDescent="0.25">
      <c r="A163" s="30" t="s">
        <v>582</v>
      </c>
      <c r="B163" s="15" t="s">
        <v>196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6">
        <v>200</v>
      </c>
      <c r="R163" s="15" t="s">
        <v>16</v>
      </c>
      <c r="S163" s="15" t="s">
        <v>17</v>
      </c>
      <c r="T163" s="23">
        <v>1774.9</v>
      </c>
      <c r="U163" s="13"/>
      <c r="V163" s="13"/>
    </row>
    <row r="164" spans="1:22" ht="78.75" x14ac:dyDescent="0.25">
      <c r="A164" s="18" t="s">
        <v>197</v>
      </c>
      <c r="B164" s="15" t="s">
        <v>196</v>
      </c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6">
        <v>300</v>
      </c>
      <c r="R164" s="15" t="s">
        <v>16</v>
      </c>
      <c r="S164" s="15" t="s">
        <v>17</v>
      </c>
      <c r="T164" s="23">
        <v>8545.2999999999993</v>
      </c>
      <c r="U164" s="17"/>
      <c r="V164" s="17"/>
    </row>
    <row r="165" spans="1:22" ht="47.25" x14ac:dyDescent="0.25">
      <c r="A165" s="14" t="s">
        <v>198</v>
      </c>
      <c r="B165" s="15" t="s">
        <v>199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6"/>
      <c r="R165" s="15" t="s">
        <v>11</v>
      </c>
      <c r="S165" s="15" t="s">
        <v>11</v>
      </c>
      <c r="T165" s="23">
        <f>T166</f>
        <v>1210.5</v>
      </c>
      <c r="U165" s="13"/>
      <c r="V165" s="13"/>
    </row>
    <row r="166" spans="1:22" ht="63" x14ac:dyDescent="0.25">
      <c r="A166" s="18" t="s">
        <v>200</v>
      </c>
      <c r="B166" s="15" t="s">
        <v>199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6">
        <v>300</v>
      </c>
      <c r="R166" s="15" t="s">
        <v>16</v>
      </c>
      <c r="S166" s="15" t="s">
        <v>167</v>
      </c>
      <c r="T166" s="23">
        <v>1210.5</v>
      </c>
      <c r="U166" s="17"/>
      <c r="V166" s="17"/>
    </row>
    <row r="167" spans="1:22" ht="15.75" x14ac:dyDescent="0.25">
      <c r="A167" s="14" t="s">
        <v>158</v>
      </c>
      <c r="B167" s="15" t="s">
        <v>201</v>
      </c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6"/>
      <c r="R167" s="15" t="s">
        <v>11</v>
      </c>
      <c r="S167" s="15" t="s">
        <v>11</v>
      </c>
      <c r="T167" s="23">
        <f>T168</f>
        <v>41206.5</v>
      </c>
      <c r="U167" s="13"/>
      <c r="V167" s="13"/>
    </row>
    <row r="168" spans="1:22" ht="31.5" x14ac:dyDescent="0.25">
      <c r="A168" s="14" t="s">
        <v>202</v>
      </c>
      <c r="B168" s="15" t="s">
        <v>201</v>
      </c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6">
        <v>300</v>
      </c>
      <c r="R168" s="15" t="s">
        <v>16</v>
      </c>
      <c r="S168" s="15" t="s">
        <v>167</v>
      </c>
      <c r="T168" s="23">
        <v>41206.5</v>
      </c>
      <c r="U168" s="17"/>
      <c r="V168" s="17"/>
    </row>
    <row r="169" spans="1:22" ht="47.25" x14ac:dyDescent="0.25">
      <c r="A169" s="14" t="s">
        <v>203</v>
      </c>
      <c r="B169" s="15" t="s">
        <v>204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6"/>
      <c r="R169" s="15" t="s">
        <v>11</v>
      </c>
      <c r="S169" s="15" t="s">
        <v>11</v>
      </c>
      <c r="T169" s="23">
        <f>T170</f>
        <v>1873.1</v>
      </c>
      <c r="U169" s="13"/>
      <c r="V169" s="13"/>
    </row>
    <row r="170" spans="1:22" ht="63" x14ac:dyDescent="0.25">
      <c r="A170" s="18" t="s">
        <v>205</v>
      </c>
      <c r="B170" s="15" t="s">
        <v>204</v>
      </c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>
        <v>400</v>
      </c>
      <c r="R170" s="15" t="s">
        <v>16</v>
      </c>
      <c r="S170" s="15" t="s">
        <v>17</v>
      </c>
      <c r="T170" s="23">
        <v>1873.1</v>
      </c>
      <c r="U170" s="17"/>
      <c r="V170" s="17"/>
    </row>
    <row r="171" spans="1:22" ht="31.5" x14ac:dyDescent="0.25">
      <c r="A171" s="14" t="s">
        <v>206</v>
      </c>
      <c r="B171" s="15" t="s">
        <v>207</v>
      </c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6"/>
      <c r="R171" s="15" t="s">
        <v>11</v>
      </c>
      <c r="S171" s="15" t="s">
        <v>11</v>
      </c>
      <c r="T171" s="23">
        <f>T172</f>
        <v>442.2</v>
      </c>
      <c r="U171" s="13"/>
      <c r="V171" s="13"/>
    </row>
    <row r="172" spans="1:22" ht="47.25" x14ac:dyDescent="0.25">
      <c r="A172" s="14" t="s">
        <v>208</v>
      </c>
      <c r="B172" s="15" t="s">
        <v>207</v>
      </c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6">
        <v>300</v>
      </c>
      <c r="R172" s="15" t="s">
        <v>16</v>
      </c>
      <c r="S172" s="15" t="s">
        <v>167</v>
      </c>
      <c r="T172" s="23">
        <v>442.2</v>
      </c>
      <c r="U172" s="17"/>
      <c r="V172" s="17"/>
    </row>
    <row r="173" spans="1:22" ht="15.75" x14ac:dyDescent="0.25">
      <c r="A173" s="14" t="s">
        <v>209</v>
      </c>
      <c r="B173" s="15" t="s">
        <v>210</v>
      </c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6"/>
      <c r="R173" s="15" t="s">
        <v>11</v>
      </c>
      <c r="S173" s="15" t="s">
        <v>11</v>
      </c>
      <c r="T173" s="23">
        <f>T174+T175</f>
        <v>638.79999999999995</v>
      </c>
      <c r="U173" s="13"/>
      <c r="V173" s="13"/>
    </row>
    <row r="174" spans="1:22" ht="31.5" x14ac:dyDescent="0.25">
      <c r="A174" s="14" t="s">
        <v>211</v>
      </c>
      <c r="B174" s="15" t="s">
        <v>210</v>
      </c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6">
        <v>300</v>
      </c>
      <c r="R174" s="15" t="s">
        <v>16</v>
      </c>
      <c r="S174" s="15" t="s">
        <v>167</v>
      </c>
      <c r="T174" s="23">
        <v>232.8</v>
      </c>
      <c r="U174" s="17"/>
      <c r="V174" s="17"/>
    </row>
    <row r="175" spans="1:22" ht="31.5" x14ac:dyDescent="0.25">
      <c r="A175" s="14" t="s">
        <v>212</v>
      </c>
      <c r="B175" s="15" t="s">
        <v>210</v>
      </c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6">
        <v>600</v>
      </c>
      <c r="R175" s="15" t="s">
        <v>16</v>
      </c>
      <c r="S175" s="15" t="s">
        <v>167</v>
      </c>
      <c r="T175" s="23">
        <v>406</v>
      </c>
      <c r="U175" s="17"/>
      <c r="V175" s="17"/>
    </row>
    <row r="176" spans="1:22" ht="31.5" x14ac:dyDescent="0.25">
      <c r="A176" s="14" t="s">
        <v>213</v>
      </c>
      <c r="B176" s="15" t="s">
        <v>214</v>
      </c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6"/>
      <c r="R176" s="15" t="s">
        <v>11</v>
      </c>
      <c r="S176" s="15" t="s">
        <v>11</v>
      </c>
      <c r="T176" s="23">
        <f>T177+T178</f>
        <v>2552.1999999999998</v>
      </c>
      <c r="U176" s="13"/>
      <c r="V176" s="13"/>
    </row>
    <row r="177" spans="1:22" ht="47.25" x14ac:dyDescent="0.25">
      <c r="A177" s="20" t="s">
        <v>583</v>
      </c>
      <c r="B177" s="15" t="s">
        <v>214</v>
      </c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6">
        <v>200</v>
      </c>
      <c r="R177" s="15" t="s">
        <v>16</v>
      </c>
      <c r="S177" s="15" t="s">
        <v>167</v>
      </c>
      <c r="T177" s="23">
        <v>39</v>
      </c>
      <c r="U177" s="13"/>
      <c r="V177" s="13"/>
    </row>
    <row r="178" spans="1:22" ht="47.25" x14ac:dyDescent="0.25">
      <c r="A178" s="14" t="s">
        <v>215</v>
      </c>
      <c r="B178" s="15" t="s">
        <v>214</v>
      </c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6">
        <v>300</v>
      </c>
      <c r="R178" s="15" t="s">
        <v>16</v>
      </c>
      <c r="S178" s="15" t="s">
        <v>167</v>
      </c>
      <c r="T178" s="23">
        <v>2513.1999999999998</v>
      </c>
      <c r="U178" s="17"/>
      <c r="V178" s="17"/>
    </row>
    <row r="179" spans="1:22" ht="31.5" x14ac:dyDescent="0.25">
      <c r="A179" s="14" t="s">
        <v>216</v>
      </c>
      <c r="B179" s="15" t="s">
        <v>217</v>
      </c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6"/>
      <c r="R179" s="15" t="s">
        <v>11</v>
      </c>
      <c r="S179" s="15" t="s">
        <v>11</v>
      </c>
      <c r="T179" s="23">
        <f>T180+T181</f>
        <v>33270.400000000001</v>
      </c>
      <c r="U179" s="13"/>
      <c r="V179" s="13"/>
    </row>
    <row r="180" spans="1:22" ht="47.25" x14ac:dyDescent="0.25">
      <c r="A180" s="20" t="s">
        <v>584</v>
      </c>
      <c r="B180" s="15" t="s">
        <v>217</v>
      </c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6">
        <v>200</v>
      </c>
      <c r="R180" s="15" t="s">
        <v>16</v>
      </c>
      <c r="S180" s="15" t="s">
        <v>167</v>
      </c>
      <c r="T180" s="23">
        <v>150</v>
      </c>
      <c r="U180" s="13"/>
      <c r="V180" s="13"/>
    </row>
    <row r="181" spans="1:22" ht="31.5" x14ac:dyDescent="0.25">
      <c r="A181" s="14" t="s">
        <v>218</v>
      </c>
      <c r="B181" s="15" t="s">
        <v>217</v>
      </c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6">
        <v>300</v>
      </c>
      <c r="R181" s="15" t="s">
        <v>16</v>
      </c>
      <c r="S181" s="15" t="s">
        <v>167</v>
      </c>
      <c r="T181" s="23">
        <v>33120.400000000001</v>
      </c>
      <c r="U181" s="17"/>
      <c r="V181" s="17"/>
    </row>
    <row r="182" spans="1:22" ht="78.75" x14ac:dyDescent="0.25">
      <c r="A182" s="18" t="s">
        <v>219</v>
      </c>
      <c r="B182" s="15" t="s">
        <v>220</v>
      </c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6"/>
      <c r="R182" s="15" t="s">
        <v>11</v>
      </c>
      <c r="S182" s="15" t="s">
        <v>11</v>
      </c>
      <c r="T182" s="23">
        <f>T183+T184</f>
        <v>8.1</v>
      </c>
      <c r="U182" s="13"/>
      <c r="V182" s="13"/>
    </row>
    <row r="183" spans="1:22" ht="94.5" x14ac:dyDescent="0.25">
      <c r="A183" s="30" t="s">
        <v>585</v>
      </c>
      <c r="B183" s="15" t="s">
        <v>220</v>
      </c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6">
        <v>200</v>
      </c>
      <c r="R183" s="15" t="s">
        <v>16</v>
      </c>
      <c r="S183" s="15" t="s">
        <v>167</v>
      </c>
      <c r="T183" s="23">
        <v>0.2</v>
      </c>
      <c r="U183" s="13"/>
      <c r="V183" s="13"/>
    </row>
    <row r="184" spans="1:22" ht="78.75" x14ac:dyDescent="0.25">
      <c r="A184" s="18" t="s">
        <v>221</v>
      </c>
      <c r="B184" s="15" t="s">
        <v>220</v>
      </c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6">
        <v>300</v>
      </c>
      <c r="R184" s="15" t="s">
        <v>16</v>
      </c>
      <c r="S184" s="15" t="s">
        <v>167</v>
      </c>
      <c r="T184" s="23">
        <v>7.9</v>
      </c>
      <c r="U184" s="17"/>
      <c r="V184" s="17"/>
    </row>
    <row r="185" spans="1:22" ht="94.5" x14ac:dyDescent="0.25">
      <c r="A185" s="18" t="s">
        <v>222</v>
      </c>
      <c r="B185" s="15" t="s">
        <v>223</v>
      </c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6"/>
      <c r="R185" s="15" t="s">
        <v>11</v>
      </c>
      <c r="S185" s="15" t="s">
        <v>11</v>
      </c>
      <c r="T185" s="23">
        <f>T186</f>
        <v>22895.599999999999</v>
      </c>
      <c r="U185" s="13"/>
      <c r="V185" s="13"/>
    </row>
    <row r="186" spans="1:22" ht="110.25" x14ac:dyDescent="0.25">
      <c r="A186" s="18" t="s">
        <v>224</v>
      </c>
      <c r="B186" s="15" t="s">
        <v>223</v>
      </c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6">
        <v>300</v>
      </c>
      <c r="R186" s="15" t="s">
        <v>16</v>
      </c>
      <c r="S186" s="15" t="s">
        <v>167</v>
      </c>
      <c r="T186" s="23">
        <v>22895.599999999999</v>
      </c>
      <c r="U186" s="17"/>
      <c r="V186" s="17"/>
    </row>
    <row r="187" spans="1:22" ht="31.5" x14ac:dyDescent="0.25">
      <c r="A187" s="14" t="s">
        <v>225</v>
      </c>
      <c r="B187" s="15" t="s">
        <v>226</v>
      </c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6"/>
      <c r="R187" s="15" t="s">
        <v>11</v>
      </c>
      <c r="S187" s="15" t="s">
        <v>11</v>
      </c>
      <c r="T187" s="23">
        <f>T188+T189</f>
        <v>1701.4</v>
      </c>
      <c r="U187" s="13"/>
      <c r="V187" s="13"/>
    </row>
    <row r="188" spans="1:22" ht="47.25" x14ac:dyDescent="0.25">
      <c r="A188" s="14" t="s">
        <v>227</v>
      </c>
      <c r="B188" s="15" t="s">
        <v>226</v>
      </c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6">
        <v>300</v>
      </c>
      <c r="R188" s="15" t="s">
        <v>16</v>
      </c>
      <c r="S188" s="15" t="s">
        <v>167</v>
      </c>
      <c r="T188" s="23">
        <v>1447.2</v>
      </c>
      <c r="U188" s="17"/>
      <c r="V188" s="17"/>
    </row>
    <row r="189" spans="1:22" ht="47.25" x14ac:dyDescent="0.25">
      <c r="A189" s="20" t="s">
        <v>586</v>
      </c>
      <c r="B189" s="15" t="s">
        <v>226</v>
      </c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6">
        <v>600</v>
      </c>
      <c r="R189" s="15" t="s">
        <v>16</v>
      </c>
      <c r="S189" s="15" t="s">
        <v>167</v>
      </c>
      <c r="T189" s="23">
        <v>254.2</v>
      </c>
      <c r="U189" s="17"/>
      <c r="V189" s="17"/>
    </row>
    <row r="190" spans="1:22" ht="47.25" x14ac:dyDescent="0.25">
      <c r="A190" s="14" t="s">
        <v>228</v>
      </c>
      <c r="B190" s="15" t="s">
        <v>229</v>
      </c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6"/>
      <c r="R190" s="15" t="s">
        <v>11</v>
      </c>
      <c r="S190" s="15" t="s">
        <v>11</v>
      </c>
      <c r="T190" s="23">
        <f>T191</f>
        <v>429.6</v>
      </c>
      <c r="U190" s="13"/>
      <c r="V190" s="13"/>
    </row>
    <row r="191" spans="1:22" ht="63" x14ac:dyDescent="0.25">
      <c r="A191" s="18" t="s">
        <v>230</v>
      </c>
      <c r="B191" s="15" t="s">
        <v>229</v>
      </c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>
        <v>300</v>
      </c>
      <c r="R191" s="15" t="s">
        <v>16</v>
      </c>
      <c r="S191" s="15" t="s">
        <v>167</v>
      </c>
      <c r="T191" s="23">
        <v>429.6</v>
      </c>
      <c r="U191" s="17"/>
      <c r="V191" s="17"/>
    </row>
    <row r="192" spans="1:22" ht="15.75" x14ac:dyDescent="0.25">
      <c r="A192" s="14" t="s">
        <v>21</v>
      </c>
      <c r="B192" s="15" t="s">
        <v>231</v>
      </c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6"/>
      <c r="R192" s="15" t="s">
        <v>11</v>
      </c>
      <c r="S192" s="15" t="s">
        <v>11</v>
      </c>
      <c r="T192" s="23">
        <f>T193+T195</f>
        <v>600</v>
      </c>
      <c r="U192" s="13"/>
      <c r="V192" s="13"/>
    </row>
    <row r="193" spans="1:22" ht="15.75" x14ac:dyDescent="0.25">
      <c r="A193" s="14" t="s">
        <v>232</v>
      </c>
      <c r="B193" s="15" t="s">
        <v>233</v>
      </c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6"/>
      <c r="R193" s="15" t="s">
        <v>11</v>
      </c>
      <c r="S193" s="15" t="s">
        <v>11</v>
      </c>
      <c r="T193" s="23">
        <f>T194</f>
        <v>450</v>
      </c>
      <c r="U193" s="13"/>
      <c r="V193" s="13"/>
    </row>
    <row r="194" spans="1:22" ht="31.5" x14ac:dyDescent="0.25">
      <c r="A194" s="14" t="s">
        <v>234</v>
      </c>
      <c r="B194" s="15" t="s">
        <v>233</v>
      </c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6">
        <v>600</v>
      </c>
      <c r="R194" s="15" t="s">
        <v>16</v>
      </c>
      <c r="S194" s="15" t="s">
        <v>152</v>
      </c>
      <c r="T194" s="23">
        <v>450</v>
      </c>
      <c r="U194" s="17"/>
      <c r="V194" s="17"/>
    </row>
    <row r="195" spans="1:22" ht="15.75" x14ac:dyDescent="0.25">
      <c r="A195" s="14" t="s">
        <v>235</v>
      </c>
      <c r="B195" s="15" t="s">
        <v>236</v>
      </c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6"/>
      <c r="R195" s="15" t="s">
        <v>11</v>
      </c>
      <c r="S195" s="15" t="s">
        <v>11</v>
      </c>
      <c r="T195" s="23">
        <f>T196</f>
        <v>150</v>
      </c>
      <c r="U195" s="13"/>
      <c r="V195" s="13"/>
    </row>
    <row r="196" spans="1:22" ht="47.25" x14ac:dyDescent="0.25">
      <c r="A196" s="14" t="s">
        <v>237</v>
      </c>
      <c r="B196" s="15" t="s">
        <v>236</v>
      </c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6">
        <v>600</v>
      </c>
      <c r="R196" s="15" t="s">
        <v>16</v>
      </c>
      <c r="S196" s="15" t="s">
        <v>152</v>
      </c>
      <c r="T196" s="23">
        <v>150</v>
      </c>
      <c r="U196" s="17"/>
      <c r="V196" s="17"/>
    </row>
    <row r="197" spans="1:22" ht="31.5" x14ac:dyDescent="0.25">
      <c r="A197" s="14" t="s">
        <v>238</v>
      </c>
      <c r="B197" s="15" t="s">
        <v>239</v>
      </c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6"/>
      <c r="R197" s="15" t="s">
        <v>11</v>
      </c>
      <c r="S197" s="15" t="s">
        <v>11</v>
      </c>
      <c r="T197" s="23">
        <f>T198</f>
        <v>16376.8</v>
      </c>
      <c r="U197" s="13"/>
      <c r="V197" s="13"/>
    </row>
    <row r="198" spans="1:22" ht="31.5" x14ac:dyDescent="0.25">
      <c r="A198" s="14" t="s">
        <v>240</v>
      </c>
      <c r="B198" s="15" t="s">
        <v>241</v>
      </c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6"/>
      <c r="R198" s="15" t="s">
        <v>11</v>
      </c>
      <c r="S198" s="15" t="s">
        <v>11</v>
      </c>
      <c r="T198" s="23">
        <f>T199</f>
        <v>16376.8</v>
      </c>
      <c r="U198" s="13"/>
      <c r="V198" s="13"/>
    </row>
    <row r="199" spans="1:22" ht="47.25" x14ac:dyDescent="0.25">
      <c r="A199" s="14" t="s">
        <v>242</v>
      </c>
      <c r="B199" s="15" t="s">
        <v>241</v>
      </c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6">
        <v>600</v>
      </c>
      <c r="R199" s="15" t="s">
        <v>16</v>
      </c>
      <c r="S199" s="15" t="s">
        <v>27</v>
      </c>
      <c r="T199" s="23">
        <v>16376.8</v>
      </c>
      <c r="U199" s="17"/>
      <c r="V199" s="17"/>
    </row>
    <row r="200" spans="1:22" ht="15.75" x14ac:dyDescent="0.25">
      <c r="A200" s="14" t="s">
        <v>243</v>
      </c>
      <c r="B200" s="15" t="s">
        <v>244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6"/>
      <c r="R200" s="15" t="s">
        <v>11</v>
      </c>
      <c r="S200" s="15" t="s">
        <v>11</v>
      </c>
      <c r="T200" s="23">
        <f>T201</f>
        <v>100</v>
      </c>
      <c r="U200" s="13"/>
      <c r="V200" s="13"/>
    </row>
    <row r="201" spans="1:22" ht="31.5" x14ac:dyDescent="0.25">
      <c r="A201" s="14" t="s">
        <v>245</v>
      </c>
      <c r="B201" s="15" t="s">
        <v>246</v>
      </c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6"/>
      <c r="R201" s="15" t="s">
        <v>11</v>
      </c>
      <c r="S201" s="15" t="s">
        <v>11</v>
      </c>
      <c r="T201" s="23">
        <f>T202</f>
        <v>100</v>
      </c>
      <c r="U201" s="13"/>
      <c r="V201" s="13"/>
    </row>
    <row r="202" spans="1:22" ht="47.25" x14ac:dyDescent="0.25">
      <c r="A202" s="14" t="s">
        <v>247</v>
      </c>
      <c r="B202" s="15" t="s">
        <v>246</v>
      </c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6">
        <v>600</v>
      </c>
      <c r="R202" s="15" t="s">
        <v>16</v>
      </c>
      <c r="S202" s="15" t="s">
        <v>27</v>
      </c>
      <c r="T202" s="23">
        <v>100</v>
      </c>
      <c r="U202" s="17"/>
      <c r="V202" s="17"/>
    </row>
    <row r="203" spans="1:22" ht="15.75" x14ac:dyDescent="0.25">
      <c r="A203" s="14" t="s">
        <v>248</v>
      </c>
      <c r="B203" s="15" t="s">
        <v>249</v>
      </c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6"/>
      <c r="R203" s="15" t="s">
        <v>11</v>
      </c>
      <c r="S203" s="15" t="s">
        <v>11</v>
      </c>
      <c r="T203" s="23">
        <f>T204</f>
        <v>51.8</v>
      </c>
      <c r="U203" s="13"/>
      <c r="V203" s="13"/>
    </row>
    <row r="204" spans="1:22" ht="15.75" x14ac:dyDescent="0.25">
      <c r="A204" s="14" t="s">
        <v>250</v>
      </c>
      <c r="B204" s="15" t="s">
        <v>251</v>
      </c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6"/>
      <c r="R204" s="15" t="s">
        <v>11</v>
      </c>
      <c r="S204" s="15" t="s">
        <v>11</v>
      </c>
      <c r="T204" s="23">
        <f>T205</f>
        <v>51.8</v>
      </c>
      <c r="U204" s="13"/>
      <c r="V204" s="13"/>
    </row>
    <row r="205" spans="1:22" ht="15.75" x14ac:dyDescent="0.25">
      <c r="A205" s="14" t="s">
        <v>252</v>
      </c>
      <c r="B205" s="15" t="s">
        <v>251</v>
      </c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6">
        <v>800</v>
      </c>
      <c r="R205" s="15" t="s">
        <v>16</v>
      </c>
      <c r="S205" s="15" t="s">
        <v>152</v>
      </c>
      <c r="T205" s="23">
        <v>51.8</v>
      </c>
      <c r="U205" s="17"/>
      <c r="V205" s="17"/>
    </row>
    <row r="206" spans="1:22" ht="15.75" x14ac:dyDescent="0.25">
      <c r="A206" s="14" t="s">
        <v>253</v>
      </c>
      <c r="B206" s="15" t="s">
        <v>254</v>
      </c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6"/>
      <c r="R206" s="15" t="s">
        <v>11</v>
      </c>
      <c r="S206" s="15" t="s">
        <v>11</v>
      </c>
      <c r="T206" s="23">
        <f>T207+T209+T211</f>
        <v>4997.2</v>
      </c>
      <c r="U206" s="13"/>
      <c r="V206" s="13"/>
    </row>
    <row r="207" spans="1:22" ht="15.75" x14ac:dyDescent="0.25">
      <c r="A207" s="14" t="s">
        <v>164</v>
      </c>
      <c r="B207" s="15" t="s">
        <v>255</v>
      </c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6"/>
      <c r="R207" s="15" t="s">
        <v>11</v>
      </c>
      <c r="S207" s="15" t="s">
        <v>11</v>
      </c>
      <c r="T207" s="23">
        <f>T208</f>
        <v>120</v>
      </c>
      <c r="U207" s="13"/>
      <c r="V207" s="13"/>
    </row>
    <row r="208" spans="1:22" ht="31.5" x14ac:dyDescent="0.25">
      <c r="A208" s="14" t="s">
        <v>166</v>
      </c>
      <c r="B208" s="15" t="s">
        <v>255</v>
      </c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6">
        <v>300</v>
      </c>
      <c r="R208" s="15" t="s">
        <v>16</v>
      </c>
      <c r="S208" s="15" t="s">
        <v>167</v>
      </c>
      <c r="T208" s="23">
        <v>120</v>
      </c>
      <c r="U208" s="17"/>
      <c r="V208" s="17"/>
    </row>
    <row r="209" spans="1:22" ht="47.25" x14ac:dyDescent="0.25">
      <c r="A209" s="14" t="s">
        <v>256</v>
      </c>
      <c r="B209" s="15" t="s">
        <v>257</v>
      </c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6"/>
      <c r="R209" s="15" t="s">
        <v>11</v>
      </c>
      <c r="S209" s="15" t="s">
        <v>11</v>
      </c>
      <c r="T209" s="23">
        <f>T210</f>
        <v>4127.2</v>
      </c>
      <c r="U209" s="13"/>
      <c r="V209" s="13"/>
    </row>
    <row r="210" spans="1:22" ht="63" x14ac:dyDescent="0.25">
      <c r="A210" s="18" t="s">
        <v>258</v>
      </c>
      <c r="B210" s="15" t="s">
        <v>257</v>
      </c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6">
        <v>300</v>
      </c>
      <c r="R210" s="15" t="s">
        <v>16</v>
      </c>
      <c r="S210" s="15" t="s">
        <v>167</v>
      </c>
      <c r="T210" s="23">
        <v>4127.2</v>
      </c>
      <c r="U210" s="17"/>
      <c r="V210" s="17"/>
    </row>
    <row r="211" spans="1:22" ht="15.75" x14ac:dyDescent="0.25">
      <c r="A211" s="14" t="s">
        <v>209</v>
      </c>
      <c r="B211" s="15" t="s">
        <v>259</v>
      </c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6"/>
      <c r="R211" s="15" t="s">
        <v>11</v>
      </c>
      <c r="S211" s="15" t="s">
        <v>11</v>
      </c>
      <c r="T211" s="23">
        <f>T212</f>
        <v>750</v>
      </c>
      <c r="U211" s="13"/>
      <c r="V211" s="13"/>
    </row>
    <row r="212" spans="1:22" ht="31.5" x14ac:dyDescent="0.25">
      <c r="A212" s="14" t="s">
        <v>211</v>
      </c>
      <c r="B212" s="15" t="s">
        <v>259</v>
      </c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>
        <v>300</v>
      </c>
      <c r="R212" s="15" t="s">
        <v>16</v>
      </c>
      <c r="S212" s="15" t="s">
        <v>167</v>
      </c>
      <c r="T212" s="23">
        <v>750</v>
      </c>
      <c r="U212" s="17"/>
      <c r="V212" s="17"/>
    </row>
    <row r="213" spans="1:22" ht="47.25" x14ac:dyDescent="0.25">
      <c r="A213" s="14" t="s">
        <v>260</v>
      </c>
      <c r="B213" s="15" t="s">
        <v>261</v>
      </c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6"/>
      <c r="R213" s="15" t="s">
        <v>11</v>
      </c>
      <c r="S213" s="15" t="s">
        <v>11</v>
      </c>
      <c r="T213" s="23">
        <f>T214</f>
        <v>700</v>
      </c>
      <c r="U213" s="13"/>
      <c r="V213" s="13"/>
    </row>
    <row r="214" spans="1:22" ht="15.75" x14ac:dyDescent="0.25">
      <c r="A214" s="14" t="s">
        <v>21</v>
      </c>
      <c r="B214" s="15" t="s">
        <v>262</v>
      </c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6"/>
      <c r="R214" s="15" t="s">
        <v>11</v>
      </c>
      <c r="S214" s="15" t="s">
        <v>11</v>
      </c>
      <c r="T214" s="23">
        <f>T215</f>
        <v>700</v>
      </c>
      <c r="U214" s="13"/>
      <c r="V214" s="13"/>
    </row>
    <row r="215" spans="1:22" ht="15.75" x14ac:dyDescent="0.25">
      <c r="A215" s="14" t="s">
        <v>263</v>
      </c>
      <c r="B215" s="15" t="s">
        <v>264</v>
      </c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6"/>
      <c r="R215" s="15" t="s">
        <v>11</v>
      </c>
      <c r="S215" s="15" t="s">
        <v>11</v>
      </c>
      <c r="T215" s="23">
        <f>T216</f>
        <v>700</v>
      </c>
      <c r="U215" s="13"/>
      <c r="V215" s="13"/>
    </row>
    <row r="216" spans="1:22" ht="31.5" x14ac:dyDescent="0.25">
      <c r="A216" s="14" t="s">
        <v>265</v>
      </c>
      <c r="B216" s="15" t="s">
        <v>264</v>
      </c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6">
        <v>600</v>
      </c>
      <c r="R216" s="15" t="s">
        <v>16</v>
      </c>
      <c r="S216" s="15" t="s">
        <v>152</v>
      </c>
      <c r="T216" s="23">
        <v>700</v>
      </c>
      <c r="U216" s="17"/>
      <c r="V216" s="17"/>
    </row>
    <row r="217" spans="1:22" ht="63" x14ac:dyDescent="0.25">
      <c r="A217" s="18" t="s">
        <v>266</v>
      </c>
      <c r="B217" s="15" t="s">
        <v>267</v>
      </c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6"/>
      <c r="R217" s="15" t="s">
        <v>11</v>
      </c>
      <c r="S217" s="15" t="s">
        <v>11</v>
      </c>
      <c r="T217" s="23">
        <f>T218+T221</f>
        <v>22011.5</v>
      </c>
      <c r="U217" s="13"/>
      <c r="V217" s="13"/>
    </row>
    <row r="218" spans="1:22" ht="15.75" x14ac:dyDescent="0.25">
      <c r="A218" s="14" t="s">
        <v>248</v>
      </c>
      <c r="B218" s="15" t="s">
        <v>268</v>
      </c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6"/>
      <c r="R218" s="15" t="s">
        <v>11</v>
      </c>
      <c r="S218" s="15" t="s">
        <v>11</v>
      </c>
      <c r="T218" s="23">
        <f>T219</f>
        <v>332.1</v>
      </c>
      <c r="U218" s="13"/>
      <c r="V218" s="13"/>
    </row>
    <row r="219" spans="1:22" ht="47.25" x14ac:dyDescent="0.25">
      <c r="A219" s="14" t="s">
        <v>269</v>
      </c>
      <c r="B219" s="15" t="s">
        <v>270</v>
      </c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6"/>
      <c r="R219" s="15" t="s">
        <v>11</v>
      </c>
      <c r="S219" s="15" t="s">
        <v>11</v>
      </c>
      <c r="T219" s="23">
        <f>T220</f>
        <v>332.1</v>
      </c>
      <c r="U219" s="13"/>
      <c r="V219" s="13"/>
    </row>
    <row r="220" spans="1:22" ht="47.25" x14ac:dyDescent="0.25">
      <c r="A220" s="14" t="s">
        <v>271</v>
      </c>
      <c r="B220" s="15" t="s">
        <v>270</v>
      </c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6">
        <v>800</v>
      </c>
      <c r="R220" s="15" t="s">
        <v>26</v>
      </c>
      <c r="S220" s="15" t="s">
        <v>27</v>
      </c>
      <c r="T220" s="23">
        <v>332.1</v>
      </c>
      <c r="U220" s="17"/>
      <c r="V220" s="17"/>
    </row>
    <row r="221" spans="1:22" ht="15.75" x14ac:dyDescent="0.25">
      <c r="A221" s="14" t="s">
        <v>46</v>
      </c>
      <c r="B221" s="15" t="s">
        <v>272</v>
      </c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6"/>
      <c r="R221" s="15" t="s">
        <v>11</v>
      </c>
      <c r="S221" s="15" t="s">
        <v>11</v>
      </c>
      <c r="T221" s="23">
        <f>T222</f>
        <v>21679.4</v>
      </c>
      <c r="U221" s="13"/>
      <c r="V221" s="13"/>
    </row>
    <row r="222" spans="1:22" ht="47.25" x14ac:dyDescent="0.25">
      <c r="A222" s="14" t="s">
        <v>269</v>
      </c>
      <c r="B222" s="15" t="s">
        <v>273</v>
      </c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6"/>
      <c r="R222" s="15" t="s">
        <v>11</v>
      </c>
      <c r="S222" s="15" t="s">
        <v>11</v>
      </c>
      <c r="T222" s="23">
        <f>T223+T224</f>
        <v>21679.4</v>
      </c>
      <c r="U222" s="13"/>
      <c r="V222" s="13"/>
    </row>
    <row r="223" spans="1:22" ht="78.75" x14ac:dyDescent="0.25">
      <c r="A223" s="18" t="s">
        <v>274</v>
      </c>
      <c r="B223" s="15" t="s">
        <v>273</v>
      </c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6">
        <v>100</v>
      </c>
      <c r="R223" s="15" t="s">
        <v>26</v>
      </c>
      <c r="S223" s="15" t="s">
        <v>27</v>
      </c>
      <c r="T223" s="23">
        <v>14974.8</v>
      </c>
      <c r="U223" s="17"/>
      <c r="V223" s="17"/>
    </row>
    <row r="224" spans="1:22" ht="63" x14ac:dyDescent="0.25">
      <c r="A224" s="18" t="s">
        <v>275</v>
      </c>
      <c r="B224" s="15" t="s">
        <v>273</v>
      </c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6">
        <v>200</v>
      </c>
      <c r="R224" s="15" t="s">
        <v>26</v>
      </c>
      <c r="S224" s="15" t="s">
        <v>27</v>
      </c>
      <c r="T224" s="23">
        <v>6704.6</v>
      </c>
      <c r="U224" s="17"/>
      <c r="V224" s="17"/>
    </row>
    <row r="225" spans="1:22" ht="31.5" x14ac:dyDescent="0.25">
      <c r="A225" s="14" t="s">
        <v>276</v>
      </c>
      <c r="B225" s="15" t="s">
        <v>277</v>
      </c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6"/>
      <c r="R225" s="15" t="s">
        <v>11</v>
      </c>
      <c r="S225" s="15" t="s">
        <v>11</v>
      </c>
      <c r="T225" s="23">
        <f>T226+T229</f>
        <v>16318.5</v>
      </c>
      <c r="U225" s="13"/>
      <c r="V225" s="13"/>
    </row>
    <row r="226" spans="1:22" ht="15.75" x14ac:dyDescent="0.25">
      <c r="A226" s="14" t="s">
        <v>109</v>
      </c>
      <c r="B226" s="15" t="s">
        <v>278</v>
      </c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6"/>
      <c r="R226" s="15" t="s">
        <v>11</v>
      </c>
      <c r="S226" s="15" t="s">
        <v>11</v>
      </c>
      <c r="T226" s="23">
        <f>T227</f>
        <v>81</v>
      </c>
      <c r="U226" s="13"/>
      <c r="V226" s="13"/>
    </row>
    <row r="227" spans="1:22" ht="31.5" x14ac:dyDescent="0.25">
      <c r="A227" s="14" t="s">
        <v>279</v>
      </c>
      <c r="B227" s="15" t="s">
        <v>280</v>
      </c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6"/>
      <c r="R227" s="15" t="s">
        <v>11</v>
      </c>
      <c r="S227" s="15" t="s">
        <v>11</v>
      </c>
      <c r="T227" s="23">
        <f>T228</f>
        <v>81</v>
      </c>
      <c r="U227" s="13"/>
      <c r="V227" s="13"/>
    </row>
    <row r="228" spans="1:22" ht="47.25" x14ac:dyDescent="0.25">
      <c r="A228" s="14" t="s">
        <v>281</v>
      </c>
      <c r="B228" s="15" t="s">
        <v>280</v>
      </c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6">
        <v>800</v>
      </c>
      <c r="R228" s="15" t="s">
        <v>16</v>
      </c>
      <c r="S228" s="15" t="s">
        <v>27</v>
      </c>
      <c r="T228" s="23">
        <v>81</v>
      </c>
      <c r="U228" s="17"/>
      <c r="V228" s="17"/>
    </row>
    <row r="229" spans="1:22" ht="15.75" x14ac:dyDescent="0.25">
      <c r="A229" s="14" t="s">
        <v>282</v>
      </c>
      <c r="B229" s="15" t="s">
        <v>283</v>
      </c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6"/>
      <c r="R229" s="15" t="s">
        <v>11</v>
      </c>
      <c r="S229" s="15" t="s">
        <v>11</v>
      </c>
      <c r="T229" s="23">
        <f>T230+T233</f>
        <v>16237.5</v>
      </c>
      <c r="U229" s="13"/>
      <c r="V229" s="13"/>
    </row>
    <row r="230" spans="1:22" ht="31.5" x14ac:dyDescent="0.25">
      <c r="A230" s="14" t="s">
        <v>279</v>
      </c>
      <c r="B230" s="15" t="s">
        <v>284</v>
      </c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6"/>
      <c r="R230" s="15" t="s">
        <v>11</v>
      </c>
      <c r="S230" s="15" t="s">
        <v>11</v>
      </c>
      <c r="T230" s="23">
        <f>T231+T232</f>
        <v>16117.5</v>
      </c>
      <c r="U230" s="13"/>
      <c r="V230" s="13"/>
    </row>
    <row r="231" spans="1:22" ht="78.75" x14ac:dyDescent="0.25">
      <c r="A231" s="18" t="s">
        <v>285</v>
      </c>
      <c r="B231" s="15" t="s">
        <v>284</v>
      </c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6">
        <v>100</v>
      </c>
      <c r="R231" s="15" t="s">
        <v>16</v>
      </c>
      <c r="S231" s="15" t="s">
        <v>27</v>
      </c>
      <c r="T231" s="23">
        <v>12115.3</v>
      </c>
      <c r="U231" s="17"/>
      <c r="V231" s="17"/>
    </row>
    <row r="232" spans="1:22" ht="47.25" x14ac:dyDescent="0.25">
      <c r="A232" s="14" t="s">
        <v>286</v>
      </c>
      <c r="B232" s="15" t="s">
        <v>284</v>
      </c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6">
        <v>200</v>
      </c>
      <c r="R232" s="15" t="s">
        <v>16</v>
      </c>
      <c r="S232" s="15" t="s">
        <v>27</v>
      </c>
      <c r="T232" s="23">
        <v>4002.2</v>
      </c>
      <c r="U232" s="17"/>
      <c r="V232" s="17"/>
    </row>
    <row r="233" spans="1:22" ht="31.5" x14ac:dyDescent="0.25">
      <c r="A233" s="20" t="s">
        <v>530</v>
      </c>
      <c r="B233" s="15" t="s">
        <v>532</v>
      </c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/>
      <c r="R233" s="15"/>
      <c r="S233" s="15"/>
      <c r="T233" s="23">
        <f>T234</f>
        <v>120</v>
      </c>
      <c r="U233" s="17"/>
      <c r="V233" s="17"/>
    </row>
    <row r="234" spans="1:22" ht="31.5" x14ac:dyDescent="0.25">
      <c r="A234" s="20" t="s">
        <v>531</v>
      </c>
      <c r="B234" s="15" t="s">
        <v>532</v>
      </c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6">
        <v>200</v>
      </c>
      <c r="R234" s="15" t="s">
        <v>16</v>
      </c>
      <c r="S234" s="15" t="s">
        <v>27</v>
      </c>
      <c r="T234" s="23">
        <v>120</v>
      </c>
      <c r="U234" s="17"/>
      <c r="V234" s="17"/>
    </row>
    <row r="235" spans="1:22" ht="31.5" x14ac:dyDescent="0.25">
      <c r="A235" s="12" t="s">
        <v>287</v>
      </c>
      <c r="B235" s="11" t="s">
        <v>288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9"/>
      <c r="R235" s="11" t="s">
        <v>11</v>
      </c>
      <c r="S235" s="11" t="s">
        <v>11</v>
      </c>
      <c r="T235" s="22">
        <f>T236</f>
        <v>250</v>
      </c>
      <c r="U235" s="13"/>
      <c r="V235" s="13"/>
    </row>
    <row r="236" spans="1:22" ht="15.75" x14ac:dyDescent="0.25">
      <c r="A236" s="14" t="s">
        <v>21</v>
      </c>
      <c r="B236" s="15" t="s">
        <v>289</v>
      </c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6"/>
      <c r="R236" s="15" t="s">
        <v>11</v>
      </c>
      <c r="S236" s="15" t="s">
        <v>11</v>
      </c>
      <c r="T236" s="23">
        <f>T237</f>
        <v>250</v>
      </c>
      <c r="U236" s="13"/>
      <c r="V236" s="13"/>
    </row>
    <row r="237" spans="1:22" ht="15.75" x14ac:dyDescent="0.25">
      <c r="A237" s="14" t="s">
        <v>290</v>
      </c>
      <c r="B237" s="15" t="s">
        <v>291</v>
      </c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6"/>
      <c r="R237" s="15" t="s">
        <v>11</v>
      </c>
      <c r="S237" s="15" t="s">
        <v>11</v>
      </c>
      <c r="T237" s="23">
        <f>T238+T239</f>
        <v>250</v>
      </c>
      <c r="U237" s="13"/>
      <c r="V237" s="13"/>
    </row>
    <row r="238" spans="1:22" ht="31.5" x14ac:dyDescent="0.25">
      <c r="A238" s="14" t="s">
        <v>292</v>
      </c>
      <c r="B238" s="15" t="s">
        <v>291</v>
      </c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6">
        <v>200</v>
      </c>
      <c r="R238" s="15" t="s">
        <v>26</v>
      </c>
      <c r="S238" s="15" t="s">
        <v>26</v>
      </c>
      <c r="T238" s="23">
        <v>238.1</v>
      </c>
      <c r="U238" s="17"/>
      <c r="V238" s="17"/>
    </row>
    <row r="239" spans="1:22" ht="15.75" x14ac:dyDescent="0.25">
      <c r="A239" s="20" t="s">
        <v>587</v>
      </c>
      <c r="B239" s="15" t="s">
        <v>291</v>
      </c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6">
        <v>800</v>
      </c>
      <c r="R239" s="15" t="s">
        <v>26</v>
      </c>
      <c r="S239" s="15" t="s">
        <v>26</v>
      </c>
      <c r="T239" s="23">
        <v>11.9</v>
      </c>
      <c r="U239" s="17"/>
      <c r="V239" s="17"/>
    </row>
    <row r="240" spans="1:22" ht="31.5" x14ac:dyDescent="0.25">
      <c r="A240" s="12" t="s">
        <v>293</v>
      </c>
      <c r="B240" s="11" t="s">
        <v>294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9"/>
      <c r="R240" s="11" t="s">
        <v>11</v>
      </c>
      <c r="S240" s="11" t="s">
        <v>11</v>
      </c>
      <c r="T240" s="22">
        <f>T241</f>
        <v>75</v>
      </c>
      <c r="U240" s="13"/>
      <c r="V240" s="13"/>
    </row>
    <row r="241" spans="1:22" ht="15.75" x14ac:dyDescent="0.25">
      <c r="A241" s="14" t="s">
        <v>21</v>
      </c>
      <c r="B241" s="15" t="s">
        <v>295</v>
      </c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6"/>
      <c r="R241" s="15" t="s">
        <v>11</v>
      </c>
      <c r="S241" s="15" t="s">
        <v>11</v>
      </c>
      <c r="T241" s="23">
        <f>T242</f>
        <v>75</v>
      </c>
      <c r="U241" s="13"/>
      <c r="V241" s="13"/>
    </row>
    <row r="242" spans="1:22" ht="15.75" x14ac:dyDescent="0.25">
      <c r="A242" s="14" t="s">
        <v>296</v>
      </c>
      <c r="B242" s="15" t="s">
        <v>297</v>
      </c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6"/>
      <c r="R242" s="15" t="s">
        <v>11</v>
      </c>
      <c r="S242" s="15" t="s">
        <v>11</v>
      </c>
      <c r="T242" s="23">
        <f>T243</f>
        <v>75</v>
      </c>
      <c r="U242" s="13"/>
      <c r="V242" s="13"/>
    </row>
    <row r="243" spans="1:22" ht="31.5" x14ac:dyDescent="0.25">
      <c r="A243" s="14" t="s">
        <v>298</v>
      </c>
      <c r="B243" s="15" t="s">
        <v>297</v>
      </c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6">
        <v>200</v>
      </c>
      <c r="R243" s="15" t="s">
        <v>26</v>
      </c>
      <c r="S243" s="15" t="s">
        <v>26</v>
      </c>
      <c r="T243" s="23">
        <v>75</v>
      </c>
      <c r="U243" s="17"/>
      <c r="V243" s="17"/>
    </row>
    <row r="244" spans="1:22" ht="31.5" x14ac:dyDescent="0.25">
      <c r="A244" s="12" t="s">
        <v>299</v>
      </c>
      <c r="B244" s="11" t="s">
        <v>300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9"/>
      <c r="R244" s="11" t="s">
        <v>11</v>
      </c>
      <c r="S244" s="11" t="s">
        <v>11</v>
      </c>
      <c r="T244" s="22">
        <f>T245</f>
        <v>500</v>
      </c>
      <c r="U244" s="13"/>
      <c r="V244" s="13"/>
    </row>
    <row r="245" spans="1:22" ht="15.75" x14ac:dyDescent="0.25">
      <c r="A245" s="14" t="s">
        <v>21</v>
      </c>
      <c r="B245" s="15" t="s">
        <v>301</v>
      </c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6"/>
      <c r="R245" s="15" t="s">
        <v>11</v>
      </c>
      <c r="S245" s="15" t="s">
        <v>11</v>
      </c>
      <c r="T245" s="23">
        <f>T246</f>
        <v>500</v>
      </c>
      <c r="U245" s="13"/>
      <c r="V245" s="13"/>
    </row>
    <row r="246" spans="1:22" ht="15.75" x14ac:dyDescent="0.25">
      <c r="A246" s="14" t="s">
        <v>302</v>
      </c>
      <c r="B246" s="15" t="s">
        <v>303</v>
      </c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6"/>
      <c r="R246" s="15" t="s">
        <v>11</v>
      </c>
      <c r="S246" s="15" t="s">
        <v>11</v>
      </c>
      <c r="T246" s="23">
        <f>T247+T248</f>
        <v>500</v>
      </c>
      <c r="U246" s="13"/>
      <c r="V246" s="13"/>
    </row>
    <row r="247" spans="1:22" ht="31.5" x14ac:dyDescent="0.25">
      <c r="A247" s="14" t="s">
        <v>304</v>
      </c>
      <c r="B247" s="15" t="s">
        <v>303</v>
      </c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6">
        <v>200</v>
      </c>
      <c r="R247" s="15" t="s">
        <v>305</v>
      </c>
      <c r="S247" s="15" t="s">
        <v>27</v>
      </c>
      <c r="T247" s="23">
        <v>494.1</v>
      </c>
      <c r="U247" s="17"/>
      <c r="V247" s="17"/>
    </row>
    <row r="248" spans="1:22" ht="31.5" x14ac:dyDescent="0.25">
      <c r="A248" s="20" t="s">
        <v>588</v>
      </c>
      <c r="B248" s="15" t="s">
        <v>303</v>
      </c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6">
        <v>800</v>
      </c>
      <c r="R248" s="15" t="s">
        <v>305</v>
      </c>
      <c r="S248" s="15" t="s">
        <v>27</v>
      </c>
      <c r="T248" s="23">
        <v>5.9</v>
      </c>
      <c r="U248" s="17"/>
      <c r="V248" s="17"/>
    </row>
    <row r="249" spans="1:22" ht="31.5" x14ac:dyDescent="0.25">
      <c r="A249" s="12" t="s">
        <v>306</v>
      </c>
      <c r="B249" s="11" t="s">
        <v>307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9"/>
      <c r="R249" s="11" t="s">
        <v>11</v>
      </c>
      <c r="S249" s="11" t="s">
        <v>11</v>
      </c>
      <c r="T249" s="22">
        <f>T250</f>
        <v>100</v>
      </c>
      <c r="U249" s="13"/>
      <c r="V249" s="13"/>
    </row>
    <row r="250" spans="1:22" ht="15.75" x14ac:dyDescent="0.25">
      <c r="A250" s="14" t="s">
        <v>21</v>
      </c>
      <c r="B250" s="15" t="s">
        <v>308</v>
      </c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6"/>
      <c r="R250" s="15" t="s">
        <v>11</v>
      </c>
      <c r="S250" s="15" t="s">
        <v>11</v>
      </c>
      <c r="T250" s="23">
        <f>T251</f>
        <v>100</v>
      </c>
      <c r="U250" s="13"/>
      <c r="V250" s="13"/>
    </row>
    <row r="251" spans="1:22" ht="15.75" x14ac:dyDescent="0.25">
      <c r="A251" s="14" t="s">
        <v>250</v>
      </c>
      <c r="B251" s="15" t="s">
        <v>309</v>
      </c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6"/>
      <c r="R251" s="15" t="s">
        <v>11</v>
      </c>
      <c r="S251" s="15" t="s">
        <v>11</v>
      </c>
      <c r="T251" s="23">
        <f>T252</f>
        <v>100</v>
      </c>
      <c r="U251" s="13"/>
      <c r="V251" s="13"/>
    </row>
    <row r="252" spans="1:22" ht="31.5" x14ac:dyDescent="0.25">
      <c r="A252" s="14" t="s">
        <v>310</v>
      </c>
      <c r="B252" s="15" t="s">
        <v>309</v>
      </c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6">
        <v>200</v>
      </c>
      <c r="R252" s="15" t="s">
        <v>36</v>
      </c>
      <c r="S252" s="15" t="s">
        <v>311</v>
      </c>
      <c r="T252" s="23">
        <v>100</v>
      </c>
      <c r="U252" s="17"/>
      <c r="V252" s="17"/>
    </row>
    <row r="253" spans="1:22" ht="31.5" x14ac:dyDescent="0.25">
      <c r="A253" s="12" t="s">
        <v>312</v>
      </c>
      <c r="B253" s="11" t="s">
        <v>313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9"/>
      <c r="R253" s="11" t="s">
        <v>11</v>
      </c>
      <c r="S253" s="11" t="s">
        <v>11</v>
      </c>
      <c r="T253" s="22">
        <f>T254</f>
        <v>530</v>
      </c>
      <c r="U253" s="13"/>
      <c r="V253" s="13"/>
    </row>
    <row r="254" spans="1:22" ht="15.75" x14ac:dyDescent="0.25">
      <c r="A254" s="14" t="s">
        <v>21</v>
      </c>
      <c r="B254" s="15" t="s">
        <v>314</v>
      </c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6"/>
      <c r="R254" s="15" t="s">
        <v>11</v>
      </c>
      <c r="S254" s="15" t="s">
        <v>11</v>
      </c>
      <c r="T254" s="23">
        <f>T255</f>
        <v>530</v>
      </c>
      <c r="U254" s="13"/>
      <c r="V254" s="13"/>
    </row>
    <row r="255" spans="1:22" ht="31.5" x14ac:dyDescent="0.25">
      <c r="A255" s="14" t="s">
        <v>315</v>
      </c>
      <c r="B255" s="15" t="s">
        <v>314</v>
      </c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6">
        <v>200</v>
      </c>
      <c r="R255" s="15" t="s">
        <v>17</v>
      </c>
      <c r="S255" s="15" t="s">
        <v>316</v>
      </c>
      <c r="T255" s="23">
        <v>530</v>
      </c>
      <c r="U255" s="17"/>
      <c r="V255" s="17"/>
    </row>
    <row r="256" spans="1:22" ht="31.5" x14ac:dyDescent="0.25">
      <c r="A256" s="12" t="s">
        <v>317</v>
      </c>
      <c r="B256" s="11" t="s">
        <v>318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9"/>
      <c r="R256" s="11" t="s">
        <v>11</v>
      </c>
      <c r="S256" s="11" t="s">
        <v>11</v>
      </c>
      <c r="T256" s="22">
        <f>T257+T260+T267</f>
        <v>4784.6000000000004</v>
      </c>
      <c r="U256" s="13"/>
      <c r="V256" s="13"/>
    </row>
    <row r="257" spans="1:23" ht="15.75" x14ac:dyDescent="0.25">
      <c r="A257" s="14" t="s">
        <v>250</v>
      </c>
      <c r="B257" s="15" t="s">
        <v>319</v>
      </c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6"/>
      <c r="R257" s="15" t="s">
        <v>11</v>
      </c>
      <c r="S257" s="15" t="s">
        <v>11</v>
      </c>
      <c r="T257" s="23">
        <f>T258+T259</f>
        <v>3230.1000000000004</v>
      </c>
      <c r="U257" s="13"/>
      <c r="V257" s="13"/>
    </row>
    <row r="258" spans="1:23" ht="63" x14ac:dyDescent="0.25">
      <c r="A258" s="14" t="s">
        <v>320</v>
      </c>
      <c r="B258" s="15" t="s">
        <v>319</v>
      </c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6">
        <v>100</v>
      </c>
      <c r="R258" s="15" t="s">
        <v>36</v>
      </c>
      <c r="S258" s="15" t="s">
        <v>311</v>
      </c>
      <c r="T258" s="23">
        <v>2796.8</v>
      </c>
      <c r="U258" s="17"/>
      <c r="V258" s="17"/>
    </row>
    <row r="259" spans="1:23" ht="31.5" x14ac:dyDescent="0.25">
      <c r="A259" s="14" t="s">
        <v>310</v>
      </c>
      <c r="B259" s="15" t="s">
        <v>319</v>
      </c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6">
        <v>200</v>
      </c>
      <c r="R259" s="15" t="s">
        <v>36</v>
      </c>
      <c r="S259" s="15" t="s">
        <v>311</v>
      </c>
      <c r="T259" s="23">
        <v>433.3</v>
      </c>
      <c r="U259" s="17"/>
      <c r="V259" s="17"/>
    </row>
    <row r="260" spans="1:23" ht="15.75" x14ac:dyDescent="0.25">
      <c r="A260" s="14" t="s">
        <v>321</v>
      </c>
      <c r="B260" s="15" t="s">
        <v>322</v>
      </c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6"/>
      <c r="R260" s="15" t="s">
        <v>11</v>
      </c>
      <c r="S260" s="15" t="s">
        <v>11</v>
      </c>
      <c r="T260" s="23">
        <f>T261+T263+T265</f>
        <v>1218.3</v>
      </c>
      <c r="U260" s="13"/>
      <c r="V260" s="13"/>
    </row>
    <row r="261" spans="1:23" ht="31.5" x14ac:dyDescent="0.25">
      <c r="A261" s="14" t="s">
        <v>323</v>
      </c>
      <c r="B261" s="15" t="s">
        <v>324</v>
      </c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6"/>
      <c r="R261" s="15" t="s">
        <v>11</v>
      </c>
      <c r="S261" s="15" t="s">
        <v>11</v>
      </c>
      <c r="T261" s="23">
        <f>T262</f>
        <v>190</v>
      </c>
      <c r="U261" s="13"/>
      <c r="V261" s="13"/>
    </row>
    <row r="262" spans="1:23" ht="47.25" x14ac:dyDescent="0.25">
      <c r="A262" s="14" t="s">
        <v>325</v>
      </c>
      <c r="B262" s="15" t="s">
        <v>324</v>
      </c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6">
        <v>200</v>
      </c>
      <c r="R262" s="15" t="s">
        <v>36</v>
      </c>
      <c r="S262" s="15" t="s">
        <v>311</v>
      </c>
      <c r="T262" s="23">
        <v>190</v>
      </c>
      <c r="U262" s="17"/>
      <c r="V262" s="17"/>
    </row>
    <row r="263" spans="1:23" ht="15.75" x14ac:dyDescent="0.25">
      <c r="A263" s="14" t="s">
        <v>326</v>
      </c>
      <c r="B263" s="15" t="s">
        <v>327</v>
      </c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6"/>
      <c r="R263" s="15" t="s">
        <v>11</v>
      </c>
      <c r="S263" s="15" t="s">
        <v>11</v>
      </c>
      <c r="T263" s="23">
        <f>T264</f>
        <v>798.3</v>
      </c>
      <c r="U263" s="13"/>
      <c r="V263" s="13"/>
    </row>
    <row r="264" spans="1:23" ht="31.5" x14ac:dyDescent="0.25">
      <c r="A264" s="14" t="s">
        <v>328</v>
      </c>
      <c r="B264" s="15" t="s">
        <v>327</v>
      </c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6">
        <v>200</v>
      </c>
      <c r="R264" s="15" t="s">
        <v>36</v>
      </c>
      <c r="S264" s="15" t="s">
        <v>311</v>
      </c>
      <c r="T264" s="23">
        <v>798.3</v>
      </c>
      <c r="U264" s="17"/>
      <c r="V264" s="17"/>
      <c r="W264" s="21"/>
    </row>
    <row r="265" spans="1:23" ht="15.75" x14ac:dyDescent="0.25">
      <c r="A265" s="14" t="s">
        <v>329</v>
      </c>
      <c r="B265" s="15" t="s">
        <v>330</v>
      </c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6"/>
      <c r="R265" s="15" t="s">
        <v>11</v>
      </c>
      <c r="S265" s="15" t="s">
        <v>11</v>
      </c>
      <c r="T265" s="23">
        <f>T266</f>
        <v>230</v>
      </c>
      <c r="U265" s="13"/>
      <c r="V265" s="13"/>
    </row>
    <row r="266" spans="1:23" ht="31.5" x14ac:dyDescent="0.25">
      <c r="A266" s="14" t="s">
        <v>331</v>
      </c>
      <c r="B266" s="15" t="s">
        <v>330</v>
      </c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6">
        <v>200</v>
      </c>
      <c r="R266" s="15" t="s">
        <v>17</v>
      </c>
      <c r="S266" s="15" t="s">
        <v>316</v>
      </c>
      <c r="T266" s="23">
        <v>230</v>
      </c>
      <c r="U266" s="17"/>
      <c r="V266" s="17"/>
    </row>
    <row r="267" spans="1:23" ht="15.75" x14ac:dyDescent="0.25">
      <c r="A267" s="14" t="s">
        <v>248</v>
      </c>
      <c r="B267" s="15" t="s">
        <v>332</v>
      </c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6"/>
      <c r="R267" s="15" t="s">
        <v>11</v>
      </c>
      <c r="S267" s="15" t="s">
        <v>11</v>
      </c>
      <c r="T267" s="23">
        <f>T268</f>
        <v>336.2</v>
      </c>
      <c r="U267" s="13"/>
      <c r="V267" s="13"/>
    </row>
    <row r="268" spans="1:23" ht="15.75" x14ac:dyDescent="0.25">
      <c r="A268" s="14" t="s">
        <v>250</v>
      </c>
      <c r="B268" s="15" t="s">
        <v>333</v>
      </c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6"/>
      <c r="R268" s="15" t="s">
        <v>11</v>
      </c>
      <c r="S268" s="15" t="s">
        <v>11</v>
      </c>
      <c r="T268" s="23">
        <f>T269</f>
        <v>336.2</v>
      </c>
      <c r="U268" s="13"/>
      <c r="V268" s="13"/>
    </row>
    <row r="269" spans="1:23" ht="15.75" x14ac:dyDescent="0.25">
      <c r="A269" s="14" t="s">
        <v>252</v>
      </c>
      <c r="B269" s="15" t="s">
        <v>333</v>
      </c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6">
        <v>800</v>
      </c>
      <c r="R269" s="15" t="s">
        <v>36</v>
      </c>
      <c r="S269" s="15" t="s">
        <v>311</v>
      </c>
      <c r="T269" s="23">
        <v>336.2</v>
      </c>
      <c r="U269" s="17"/>
      <c r="V269" s="17"/>
    </row>
    <row r="270" spans="1:23" ht="31.5" x14ac:dyDescent="0.25">
      <c r="A270" s="12" t="s">
        <v>334</v>
      </c>
      <c r="B270" s="11" t="s">
        <v>335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9"/>
      <c r="R270" s="11" t="s">
        <v>11</v>
      </c>
      <c r="S270" s="11" t="s">
        <v>11</v>
      </c>
      <c r="T270" s="22">
        <f>T271</f>
        <v>550</v>
      </c>
      <c r="U270" s="13"/>
      <c r="V270" s="13"/>
    </row>
    <row r="271" spans="1:23" ht="15.75" x14ac:dyDescent="0.25">
      <c r="A271" s="14" t="s">
        <v>21</v>
      </c>
      <c r="B271" s="15" t="s">
        <v>336</v>
      </c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6"/>
      <c r="R271" s="15" t="s">
        <v>11</v>
      </c>
      <c r="S271" s="15" t="s">
        <v>11</v>
      </c>
      <c r="T271" s="23">
        <f>T272+T273</f>
        <v>550</v>
      </c>
      <c r="U271" s="13"/>
      <c r="V271" s="13"/>
    </row>
    <row r="272" spans="1:23" ht="31.5" x14ac:dyDescent="0.25">
      <c r="A272" s="14" t="s">
        <v>315</v>
      </c>
      <c r="B272" s="15" t="s">
        <v>336</v>
      </c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6">
        <v>200</v>
      </c>
      <c r="R272" s="15" t="s">
        <v>17</v>
      </c>
      <c r="S272" s="15" t="s">
        <v>316</v>
      </c>
      <c r="T272" s="23">
        <v>50</v>
      </c>
      <c r="U272" s="17"/>
      <c r="V272" s="17"/>
    </row>
    <row r="273" spans="1:22" ht="15.75" x14ac:dyDescent="0.25">
      <c r="A273" s="14" t="s">
        <v>337</v>
      </c>
      <c r="B273" s="15" t="s">
        <v>336</v>
      </c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6">
        <v>800</v>
      </c>
      <c r="R273" s="15" t="s">
        <v>17</v>
      </c>
      <c r="S273" s="15" t="s">
        <v>316</v>
      </c>
      <c r="T273" s="23">
        <v>500</v>
      </c>
      <c r="U273" s="17"/>
      <c r="V273" s="17"/>
    </row>
    <row r="274" spans="1:22" ht="31.5" x14ac:dyDescent="0.25">
      <c r="A274" s="40" t="s">
        <v>549</v>
      </c>
      <c r="B274" s="41" t="s">
        <v>550</v>
      </c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2"/>
      <c r="R274" s="41" t="s">
        <v>11</v>
      </c>
      <c r="S274" s="41" t="s">
        <v>11</v>
      </c>
      <c r="T274" s="43">
        <f>T275</f>
        <v>2000</v>
      </c>
      <c r="U274" s="13"/>
      <c r="V274" s="13"/>
    </row>
    <row r="275" spans="1:22" ht="15.75" x14ac:dyDescent="0.25">
      <c r="A275" s="36" t="s">
        <v>535</v>
      </c>
      <c r="B275" s="37" t="s">
        <v>551</v>
      </c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8"/>
      <c r="R275" s="37" t="s">
        <v>11</v>
      </c>
      <c r="S275" s="37" t="s">
        <v>11</v>
      </c>
      <c r="T275" s="39">
        <f>T276</f>
        <v>2000</v>
      </c>
      <c r="U275" s="13"/>
      <c r="V275" s="13"/>
    </row>
    <row r="276" spans="1:22" ht="31.5" x14ac:dyDescent="0.25">
      <c r="A276" s="36" t="s">
        <v>552</v>
      </c>
      <c r="B276" s="37" t="s">
        <v>553</v>
      </c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8">
        <v>200</v>
      </c>
      <c r="R276" s="37" t="s">
        <v>382</v>
      </c>
      <c r="S276" s="37" t="s">
        <v>27</v>
      </c>
      <c r="T276" s="39">
        <v>2000</v>
      </c>
      <c r="U276" s="17"/>
      <c r="V276" s="17"/>
    </row>
    <row r="277" spans="1:22" ht="47.25" x14ac:dyDescent="0.25">
      <c r="A277" s="12" t="s">
        <v>338</v>
      </c>
      <c r="B277" s="11" t="s">
        <v>339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9"/>
      <c r="R277" s="11" t="s">
        <v>11</v>
      </c>
      <c r="S277" s="11" t="s">
        <v>11</v>
      </c>
      <c r="T277" s="22">
        <f>T278</f>
        <v>2325.9</v>
      </c>
      <c r="U277" s="13"/>
      <c r="V277" s="13"/>
    </row>
    <row r="278" spans="1:22" ht="31.5" x14ac:dyDescent="0.25">
      <c r="A278" s="14" t="s">
        <v>340</v>
      </c>
      <c r="B278" s="15" t="s">
        <v>341</v>
      </c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6"/>
      <c r="R278" s="15" t="s">
        <v>11</v>
      </c>
      <c r="S278" s="15" t="s">
        <v>11</v>
      </c>
      <c r="T278" s="23">
        <f>T279</f>
        <v>2325.9</v>
      </c>
      <c r="U278" s="13"/>
      <c r="V278" s="13"/>
    </row>
    <row r="279" spans="1:22" ht="47.25" x14ac:dyDescent="0.25">
      <c r="A279" s="14" t="s">
        <v>342</v>
      </c>
      <c r="B279" s="15" t="s">
        <v>341</v>
      </c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6">
        <v>300</v>
      </c>
      <c r="R279" s="15" t="s">
        <v>16</v>
      </c>
      <c r="S279" s="15" t="s">
        <v>167</v>
      </c>
      <c r="T279" s="23">
        <v>2325.9</v>
      </c>
      <c r="U279" s="17"/>
      <c r="V279" s="17"/>
    </row>
    <row r="280" spans="1:22" ht="47.25" x14ac:dyDescent="0.25">
      <c r="A280" s="12" t="s">
        <v>343</v>
      </c>
      <c r="B280" s="11" t="s">
        <v>344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9"/>
      <c r="R280" s="11" t="s">
        <v>11</v>
      </c>
      <c r="S280" s="11" t="s">
        <v>11</v>
      </c>
      <c r="T280" s="22">
        <f>T281+T297</f>
        <v>2977.0999999999995</v>
      </c>
      <c r="U280" s="13"/>
      <c r="V280" s="13"/>
    </row>
    <row r="281" spans="1:22" ht="31.5" x14ac:dyDescent="0.25">
      <c r="A281" s="14" t="s">
        <v>345</v>
      </c>
      <c r="B281" s="15" t="s">
        <v>346</v>
      </c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6"/>
      <c r="R281" s="15" t="s">
        <v>11</v>
      </c>
      <c r="S281" s="15" t="s">
        <v>11</v>
      </c>
      <c r="T281" s="23">
        <f>T282</f>
        <v>2434.2999999999997</v>
      </c>
      <c r="U281" s="13"/>
      <c r="V281" s="13"/>
    </row>
    <row r="282" spans="1:22" ht="15.75" x14ac:dyDescent="0.25">
      <c r="A282" s="14" t="s">
        <v>347</v>
      </c>
      <c r="B282" s="15" t="s">
        <v>348</v>
      </c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6"/>
      <c r="R282" s="15" t="s">
        <v>11</v>
      </c>
      <c r="S282" s="15" t="s">
        <v>11</v>
      </c>
      <c r="T282" s="23">
        <f>T283+T285+T287+T289+T291+T293+T295</f>
        <v>2434.2999999999997</v>
      </c>
      <c r="U282" s="13"/>
      <c r="V282" s="13"/>
    </row>
    <row r="283" spans="1:22" ht="31.5" x14ac:dyDescent="0.25">
      <c r="A283" s="14" t="s">
        <v>349</v>
      </c>
      <c r="B283" s="15" t="s">
        <v>350</v>
      </c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6"/>
      <c r="R283" s="15" t="s">
        <v>11</v>
      </c>
      <c r="S283" s="15" t="s">
        <v>11</v>
      </c>
      <c r="T283" s="23">
        <f>T284</f>
        <v>152.19999999999999</v>
      </c>
      <c r="U283" s="13"/>
      <c r="V283" s="13"/>
    </row>
    <row r="284" spans="1:22" ht="31.5" x14ac:dyDescent="0.25">
      <c r="A284" s="14" t="s">
        <v>351</v>
      </c>
      <c r="B284" s="15" t="s">
        <v>350</v>
      </c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6">
        <v>500</v>
      </c>
      <c r="R284" s="15" t="s">
        <v>17</v>
      </c>
      <c r="S284" s="15" t="s">
        <v>91</v>
      </c>
      <c r="T284" s="23">
        <v>152.19999999999999</v>
      </c>
      <c r="U284" s="17"/>
      <c r="V284" s="17"/>
    </row>
    <row r="285" spans="1:22" ht="31.5" x14ac:dyDescent="0.25">
      <c r="A285" s="14" t="s">
        <v>352</v>
      </c>
      <c r="B285" s="15" t="s">
        <v>353</v>
      </c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6"/>
      <c r="R285" s="15" t="s">
        <v>11</v>
      </c>
      <c r="S285" s="15" t="s">
        <v>11</v>
      </c>
      <c r="T285" s="23">
        <f>T286</f>
        <v>271.8</v>
      </c>
      <c r="U285" s="13"/>
      <c r="V285" s="13"/>
    </row>
    <row r="286" spans="1:22" ht="31.5" x14ac:dyDescent="0.25">
      <c r="A286" s="14" t="s">
        <v>354</v>
      </c>
      <c r="B286" s="15" t="s">
        <v>353</v>
      </c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6">
        <v>500</v>
      </c>
      <c r="R286" s="15" t="s">
        <v>17</v>
      </c>
      <c r="S286" s="15" t="s">
        <v>91</v>
      </c>
      <c r="T286" s="23">
        <v>271.8</v>
      </c>
      <c r="U286" s="17"/>
      <c r="V286" s="17"/>
    </row>
    <row r="287" spans="1:22" ht="31.5" x14ac:dyDescent="0.25">
      <c r="A287" s="14" t="s">
        <v>355</v>
      </c>
      <c r="B287" s="15" t="s">
        <v>356</v>
      </c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6"/>
      <c r="R287" s="15" t="s">
        <v>11</v>
      </c>
      <c r="S287" s="15" t="s">
        <v>11</v>
      </c>
      <c r="T287" s="23">
        <f>T288</f>
        <v>77.7</v>
      </c>
      <c r="U287" s="13"/>
      <c r="V287" s="13"/>
    </row>
    <row r="288" spans="1:22" ht="31.5" x14ac:dyDescent="0.25">
      <c r="A288" s="14" t="s">
        <v>357</v>
      </c>
      <c r="B288" s="15" t="s">
        <v>356</v>
      </c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6">
        <v>500</v>
      </c>
      <c r="R288" s="15" t="s">
        <v>17</v>
      </c>
      <c r="S288" s="15" t="s">
        <v>91</v>
      </c>
      <c r="T288" s="23">
        <v>77.7</v>
      </c>
      <c r="U288" s="17"/>
      <c r="V288" s="17"/>
    </row>
    <row r="289" spans="1:22" ht="31.5" x14ac:dyDescent="0.25">
      <c r="A289" s="14" t="s">
        <v>358</v>
      </c>
      <c r="B289" s="15" t="s">
        <v>359</v>
      </c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6"/>
      <c r="R289" s="15" t="s">
        <v>11</v>
      </c>
      <c r="S289" s="15" t="s">
        <v>11</v>
      </c>
      <c r="T289" s="23">
        <f>T290</f>
        <v>219.6</v>
      </c>
      <c r="U289" s="13"/>
      <c r="V289" s="13"/>
    </row>
    <row r="290" spans="1:22" ht="31.5" x14ac:dyDescent="0.25">
      <c r="A290" s="14" t="s">
        <v>360</v>
      </c>
      <c r="B290" s="15" t="s">
        <v>359</v>
      </c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6">
        <v>500</v>
      </c>
      <c r="R290" s="15" t="s">
        <v>17</v>
      </c>
      <c r="S290" s="15" t="s">
        <v>91</v>
      </c>
      <c r="T290" s="23">
        <v>219.6</v>
      </c>
      <c r="U290" s="17"/>
      <c r="V290" s="17"/>
    </row>
    <row r="291" spans="1:22" ht="31.5" x14ac:dyDescent="0.25">
      <c r="A291" s="14" t="s">
        <v>361</v>
      </c>
      <c r="B291" s="15" t="s">
        <v>362</v>
      </c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6"/>
      <c r="R291" s="15" t="s">
        <v>11</v>
      </c>
      <c r="S291" s="15" t="s">
        <v>11</v>
      </c>
      <c r="T291" s="23">
        <f>T292</f>
        <v>169.3</v>
      </c>
      <c r="U291" s="13"/>
      <c r="V291" s="13"/>
    </row>
    <row r="292" spans="1:22" ht="31.5" x14ac:dyDescent="0.25">
      <c r="A292" s="14" t="s">
        <v>363</v>
      </c>
      <c r="B292" s="15" t="s">
        <v>362</v>
      </c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6">
        <v>500</v>
      </c>
      <c r="R292" s="15" t="s">
        <v>17</v>
      </c>
      <c r="S292" s="15" t="s">
        <v>91</v>
      </c>
      <c r="T292" s="23">
        <v>169.3</v>
      </c>
      <c r="U292" s="17"/>
      <c r="V292" s="17"/>
    </row>
    <row r="293" spans="1:22" ht="31.5" x14ac:dyDescent="0.25">
      <c r="A293" s="14" t="s">
        <v>364</v>
      </c>
      <c r="B293" s="15" t="s">
        <v>365</v>
      </c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6"/>
      <c r="R293" s="15" t="s">
        <v>11</v>
      </c>
      <c r="S293" s="15" t="s">
        <v>11</v>
      </c>
      <c r="T293" s="23">
        <f>T294</f>
        <v>1289</v>
      </c>
      <c r="U293" s="13"/>
      <c r="V293" s="13"/>
    </row>
    <row r="294" spans="1:22" ht="31.5" x14ac:dyDescent="0.25">
      <c r="A294" s="14" t="s">
        <v>366</v>
      </c>
      <c r="B294" s="15" t="s">
        <v>365</v>
      </c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6">
        <v>500</v>
      </c>
      <c r="R294" s="15" t="s">
        <v>17</v>
      </c>
      <c r="S294" s="15" t="s">
        <v>91</v>
      </c>
      <c r="T294" s="23">
        <v>1289</v>
      </c>
      <c r="U294" s="17"/>
      <c r="V294" s="17"/>
    </row>
    <row r="295" spans="1:22" ht="31.5" x14ac:dyDescent="0.25">
      <c r="A295" s="14" t="s">
        <v>367</v>
      </c>
      <c r="B295" s="15" t="s">
        <v>368</v>
      </c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6"/>
      <c r="R295" s="15" t="s">
        <v>11</v>
      </c>
      <c r="S295" s="15" t="s">
        <v>11</v>
      </c>
      <c r="T295" s="23">
        <f>T296</f>
        <v>254.7</v>
      </c>
      <c r="U295" s="13"/>
      <c r="V295" s="13"/>
    </row>
    <row r="296" spans="1:22" ht="31.5" x14ac:dyDescent="0.25">
      <c r="A296" s="14" t="s">
        <v>369</v>
      </c>
      <c r="B296" s="15" t="s">
        <v>368</v>
      </c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6">
        <v>500</v>
      </c>
      <c r="R296" s="15" t="s">
        <v>17</v>
      </c>
      <c r="S296" s="15" t="s">
        <v>91</v>
      </c>
      <c r="T296" s="23">
        <v>254.7</v>
      </c>
      <c r="U296" s="17"/>
      <c r="V296" s="17"/>
    </row>
    <row r="297" spans="1:22" ht="15.75" x14ac:dyDescent="0.25">
      <c r="A297" s="14" t="s">
        <v>524</v>
      </c>
      <c r="B297" s="15" t="s">
        <v>370</v>
      </c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6"/>
      <c r="R297" s="15" t="s">
        <v>11</v>
      </c>
      <c r="S297" s="15" t="s">
        <v>11</v>
      </c>
      <c r="T297" s="23">
        <f>T298</f>
        <v>542.79999999999995</v>
      </c>
      <c r="U297" s="13"/>
      <c r="V297" s="13"/>
    </row>
    <row r="298" spans="1:22" ht="15.75" x14ac:dyDescent="0.25">
      <c r="A298" s="14" t="s">
        <v>371</v>
      </c>
      <c r="B298" s="15" t="s">
        <v>372</v>
      </c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6"/>
      <c r="R298" s="15" t="s">
        <v>11</v>
      </c>
      <c r="S298" s="15" t="s">
        <v>11</v>
      </c>
      <c r="T298" s="23">
        <f>T299</f>
        <v>542.79999999999995</v>
      </c>
      <c r="U298" s="13"/>
      <c r="V298" s="13"/>
    </row>
    <row r="299" spans="1:22" ht="31.5" x14ac:dyDescent="0.25">
      <c r="A299" s="14" t="s">
        <v>373</v>
      </c>
      <c r="B299" s="15" t="s">
        <v>372</v>
      </c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6">
        <v>200</v>
      </c>
      <c r="R299" s="15" t="s">
        <v>17</v>
      </c>
      <c r="S299" s="15" t="s">
        <v>91</v>
      </c>
      <c r="T299" s="23">
        <v>542.79999999999995</v>
      </c>
      <c r="U299" s="17"/>
      <c r="V299" s="17"/>
    </row>
    <row r="300" spans="1:22" ht="31.5" x14ac:dyDescent="0.25">
      <c r="A300" s="12" t="s">
        <v>374</v>
      </c>
      <c r="B300" s="11" t="s">
        <v>375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9"/>
      <c r="R300" s="11" t="s">
        <v>11</v>
      </c>
      <c r="S300" s="11" t="s">
        <v>11</v>
      </c>
      <c r="T300" s="22">
        <f>T301</f>
        <v>5090</v>
      </c>
      <c r="U300" s="13"/>
      <c r="V300" s="13"/>
    </row>
    <row r="301" spans="1:22" ht="15.75" x14ac:dyDescent="0.25">
      <c r="A301" s="14" t="s">
        <v>525</v>
      </c>
      <c r="B301" s="15" t="s">
        <v>376</v>
      </c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6"/>
      <c r="R301" s="15" t="s">
        <v>11</v>
      </c>
      <c r="S301" s="15" t="s">
        <v>11</v>
      </c>
      <c r="T301" s="23">
        <f>T302+T305+T308+T311</f>
        <v>5090</v>
      </c>
      <c r="U301" s="13"/>
      <c r="V301" s="13"/>
    </row>
    <row r="302" spans="1:22" ht="15.75" x14ac:dyDescent="0.25">
      <c r="A302" s="14" t="s">
        <v>377</v>
      </c>
      <c r="B302" s="15" t="s">
        <v>378</v>
      </c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6"/>
      <c r="R302" s="15" t="s">
        <v>11</v>
      </c>
      <c r="S302" s="15" t="s">
        <v>11</v>
      </c>
      <c r="T302" s="23">
        <f>T303</f>
        <v>3600</v>
      </c>
      <c r="U302" s="13"/>
      <c r="V302" s="13"/>
    </row>
    <row r="303" spans="1:22" ht="15.75" x14ac:dyDescent="0.25">
      <c r="A303" s="14" t="s">
        <v>379</v>
      </c>
      <c r="B303" s="15" t="s">
        <v>380</v>
      </c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6"/>
      <c r="R303" s="15" t="s">
        <v>11</v>
      </c>
      <c r="S303" s="15" t="s">
        <v>11</v>
      </c>
      <c r="T303" s="23">
        <f>T304</f>
        <v>3600</v>
      </c>
      <c r="U303" s="13"/>
      <c r="V303" s="13"/>
    </row>
    <row r="304" spans="1:22" ht="31.5" x14ac:dyDescent="0.25">
      <c r="A304" s="14" t="s">
        <v>381</v>
      </c>
      <c r="B304" s="15" t="s">
        <v>380</v>
      </c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6">
        <v>200</v>
      </c>
      <c r="R304" s="15" t="s">
        <v>382</v>
      </c>
      <c r="S304" s="15" t="s">
        <v>167</v>
      </c>
      <c r="T304" s="23">
        <v>3600</v>
      </c>
      <c r="U304" s="17"/>
      <c r="V304" s="17"/>
    </row>
    <row r="305" spans="1:22" ht="15.75" x14ac:dyDescent="0.25">
      <c r="A305" s="14" t="s">
        <v>383</v>
      </c>
      <c r="B305" s="15" t="s">
        <v>384</v>
      </c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6"/>
      <c r="R305" s="15" t="s">
        <v>11</v>
      </c>
      <c r="S305" s="15" t="s">
        <v>11</v>
      </c>
      <c r="T305" s="23">
        <f>T306</f>
        <v>150</v>
      </c>
      <c r="U305" s="13"/>
      <c r="V305" s="13"/>
    </row>
    <row r="306" spans="1:22" ht="15.75" x14ac:dyDescent="0.25">
      <c r="A306" s="14" t="s">
        <v>385</v>
      </c>
      <c r="B306" s="15" t="s">
        <v>386</v>
      </c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6"/>
      <c r="R306" s="15" t="s">
        <v>11</v>
      </c>
      <c r="S306" s="15" t="s">
        <v>11</v>
      </c>
      <c r="T306" s="23">
        <f>T307</f>
        <v>150</v>
      </c>
      <c r="U306" s="13"/>
      <c r="V306" s="13"/>
    </row>
    <row r="307" spans="1:22" ht="31.5" x14ac:dyDescent="0.25">
      <c r="A307" s="14" t="s">
        <v>387</v>
      </c>
      <c r="B307" s="15" t="s">
        <v>386</v>
      </c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6">
        <v>200</v>
      </c>
      <c r="R307" s="15" t="s">
        <v>382</v>
      </c>
      <c r="S307" s="15" t="s">
        <v>167</v>
      </c>
      <c r="T307" s="23">
        <v>150</v>
      </c>
      <c r="U307" s="17"/>
      <c r="V307" s="17"/>
    </row>
    <row r="308" spans="1:22" ht="15.75" x14ac:dyDescent="0.25">
      <c r="A308" s="14" t="s">
        <v>388</v>
      </c>
      <c r="B308" s="15" t="s">
        <v>389</v>
      </c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6"/>
      <c r="R308" s="15" t="s">
        <v>11</v>
      </c>
      <c r="S308" s="15" t="s">
        <v>11</v>
      </c>
      <c r="T308" s="23">
        <f>T309</f>
        <v>1300</v>
      </c>
      <c r="U308" s="13"/>
      <c r="V308" s="13"/>
    </row>
    <row r="309" spans="1:22" ht="31.5" x14ac:dyDescent="0.25">
      <c r="A309" s="14" t="s">
        <v>390</v>
      </c>
      <c r="B309" s="15" t="s">
        <v>391</v>
      </c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6"/>
      <c r="R309" s="15" t="s">
        <v>11</v>
      </c>
      <c r="S309" s="15" t="s">
        <v>11</v>
      </c>
      <c r="T309" s="23">
        <f>T310</f>
        <v>1300</v>
      </c>
      <c r="U309" s="13"/>
      <c r="V309" s="13"/>
    </row>
    <row r="310" spans="1:22" ht="31.5" x14ac:dyDescent="0.25">
      <c r="A310" s="14" t="s">
        <v>392</v>
      </c>
      <c r="B310" s="15" t="s">
        <v>391</v>
      </c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6">
        <v>200</v>
      </c>
      <c r="R310" s="15" t="s">
        <v>382</v>
      </c>
      <c r="S310" s="15" t="s">
        <v>167</v>
      </c>
      <c r="T310" s="23">
        <v>1300</v>
      </c>
      <c r="U310" s="17"/>
      <c r="V310" s="17"/>
    </row>
    <row r="311" spans="1:22" ht="15.75" x14ac:dyDescent="0.25">
      <c r="A311" s="36" t="s">
        <v>554</v>
      </c>
      <c r="B311" s="37" t="s">
        <v>555</v>
      </c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8"/>
      <c r="R311" s="37" t="s">
        <v>11</v>
      </c>
      <c r="S311" s="37" t="s">
        <v>11</v>
      </c>
      <c r="T311" s="39">
        <f>T312</f>
        <v>40</v>
      </c>
      <c r="U311" s="13"/>
      <c r="V311" s="13"/>
    </row>
    <row r="312" spans="1:22" ht="15.75" x14ac:dyDescent="0.25">
      <c r="A312" s="36" t="s">
        <v>556</v>
      </c>
      <c r="B312" s="37" t="s">
        <v>557</v>
      </c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8"/>
      <c r="R312" s="37" t="s">
        <v>11</v>
      </c>
      <c r="S312" s="37" t="s">
        <v>11</v>
      </c>
      <c r="T312" s="39">
        <f>T313</f>
        <v>40</v>
      </c>
      <c r="U312" s="13"/>
      <c r="V312" s="13"/>
    </row>
    <row r="313" spans="1:22" ht="15.75" x14ac:dyDescent="0.25">
      <c r="A313" s="36" t="s">
        <v>558</v>
      </c>
      <c r="B313" s="37" t="s">
        <v>557</v>
      </c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8">
        <v>500</v>
      </c>
      <c r="R313" s="37" t="s">
        <v>382</v>
      </c>
      <c r="S313" s="37" t="s">
        <v>167</v>
      </c>
      <c r="T313" s="39">
        <v>40</v>
      </c>
      <c r="U313" s="17"/>
      <c r="V313" s="17"/>
    </row>
    <row r="314" spans="1:22" ht="47.25" x14ac:dyDescent="0.25">
      <c r="A314" s="12" t="s">
        <v>526</v>
      </c>
      <c r="B314" s="11" t="s">
        <v>393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9"/>
      <c r="R314" s="11" t="s">
        <v>11</v>
      </c>
      <c r="S314" s="11" t="s">
        <v>11</v>
      </c>
      <c r="T314" s="22">
        <f>T315+T318+T321+T334+T337+T328</f>
        <v>17762.400000000001</v>
      </c>
      <c r="U314" s="13"/>
      <c r="V314" s="13"/>
    </row>
    <row r="315" spans="1:22" ht="15.75" x14ac:dyDescent="0.25">
      <c r="A315" s="14" t="s">
        <v>394</v>
      </c>
      <c r="B315" s="15" t="s">
        <v>395</v>
      </c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6"/>
      <c r="R315" s="15" t="s">
        <v>11</v>
      </c>
      <c r="S315" s="15" t="s">
        <v>11</v>
      </c>
      <c r="T315" s="23">
        <f>T316+T317</f>
        <v>4640.8</v>
      </c>
      <c r="U315" s="13"/>
      <c r="V315" s="13"/>
    </row>
    <row r="316" spans="1:22" ht="63" x14ac:dyDescent="0.25">
      <c r="A316" s="14" t="s">
        <v>396</v>
      </c>
      <c r="B316" s="15" t="s">
        <v>395</v>
      </c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6">
        <v>100</v>
      </c>
      <c r="R316" s="15" t="s">
        <v>36</v>
      </c>
      <c r="S316" s="15" t="s">
        <v>311</v>
      </c>
      <c r="T316" s="23">
        <v>4209.3</v>
      </c>
      <c r="U316" s="17"/>
      <c r="V316" s="17"/>
    </row>
    <row r="317" spans="1:22" ht="31.5" x14ac:dyDescent="0.25">
      <c r="A317" s="14" t="s">
        <v>397</v>
      </c>
      <c r="B317" s="15" t="s">
        <v>395</v>
      </c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6">
        <v>200</v>
      </c>
      <c r="R317" s="15" t="s">
        <v>36</v>
      </c>
      <c r="S317" s="15" t="s">
        <v>311</v>
      </c>
      <c r="T317" s="23">
        <v>431.5</v>
      </c>
      <c r="U317" s="17"/>
      <c r="V317" s="17"/>
    </row>
    <row r="318" spans="1:22" ht="15.75" x14ac:dyDescent="0.25">
      <c r="A318" s="14" t="s">
        <v>398</v>
      </c>
      <c r="B318" s="15" t="s">
        <v>399</v>
      </c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6"/>
      <c r="R318" s="15" t="s">
        <v>11</v>
      </c>
      <c r="S318" s="15" t="s">
        <v>11</v>
      </c>
      <c r="T318" s="23">
        <f>T319</f>
        <v>18</v>
      </c>
      <c r="U318" s="13"/>
      <c r="V318" s="13"/>
    </row>
    <row r="319" spans="1:22" ht="15.75" x14ac:dyDescent="0.25">
      <c r="A319" s="14" t="s">
        <v>394</v>
      </c>
      <c r="B319" s="15" t="s">
        <v>400</v>
      </c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6"/>
      <c r="R319" s="15" t="s">
        <v>11</v>
      </c>
      <c r="S319" s="15" t="s">
        <v>11</v>
      </c>
      <c r="T319" s="23">
        <f>T320</f>
        <v>18</v>
      </c>
      <c r="U319" s="13"/>
      <c r="V319" s="13"/>
    </row>
    <row r="320" spans="1:22" ht="15.75" x14ac:dyDescent="0.25">
      <c r="A320" s="14" t="s">
        <v>401</v>
      </c>
      <c r="B320" s="15" t="s">
        <v>400</v>
      </c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6">
        <v>800</v>
      </c>
      <c r="R320" s="15" t="s">
        <v>36</v>
      </c>
      <c r="S320" s="15" t="s">
        <v>311</v>
      </c>
      <c r="T320" s="23">
        <v>18</v>
      </c>
      <c r="U320" s="17"/>
      <c r="V320" s="17"/>
    </row>
    <row r="321" spans="1:23" ht="31.5" x14ac:dyDescent="0.25">
      <c r="A321" s="14" t="s">
        <v>527</v>
      </c>
      <c r="B321" s="15" t="s">
        <v>402</v>
      </c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6"/>
      <c r="R321" s="15" t="s">
        <v>11</v>
      </c>
      <c r="S321" s="15" t="s">
        <v>11</v>
      </c>
      <c r="T321" s="23">
        <f>T322+T324+T326</f>
        <v>9979.4</v>
      </c>
      <c r="U321" s="13"/>
      <c r="V321" s="13"/>
    </row>
    <row r="322" spans="1:23" ht="15.75" x14ac:dyDescent="0.25">
      <c r="A322" s="14" t="s">
        <v>403</v>
      </c>
      <c r="B322" s="15" t="s">
        <v>404</v>
      </c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6"/>
      <c r="R322" s="15" t="s">
        <v>11</v>
      </c>
      <c r="S322" s="15" t="s">
        <v>11</v>
      </c>
      <c r="T322" s="23">
        <f>T323</f>
        <v>2827.5</v>
      </c>
      <c r="U322" s="13"/>
      <c r="V322" s="13"/>
    </row>
    <row r="323" spans="1:23" ht="31.5" x14ac:dyDescent="0.25">
      <c r="A323" s="14" t="s">
        <v>405</v>
      </c>
      <c r="B323" s="15" t="s">
        <v>404</v>
      </c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6">
        <v>200</v>
      </c>
      <c r="R323" s="15" t="s">
        <v>382</v>
      </c>
      <c r="S323" s="15" t="s">
        <v>27</v>
      </c>
      <c r="T323" s="23">
        <v>2827.5</v>
      </c>
      <c r="U323" s="17"/>
      <c r="V323" s="17"/>
    </row>
    <row r="324" spans="1:23" ht="15.75" x14ac:dyDescent="0.25">
      <c r="A324" s="14" t="s">
        <v>538</v>
      </c>
      <c r="B324" s="15" t="s">
        <v>539</v>
      </c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6"/>
      <c r="R324" s="15" t="s">
        <v>11</v>
      </c>
      <c r="S324" s="15" t="s">
        <v>11</v>
      </c>
      <c r="T324" s="23">
        <f>T325</f>
        <v>1036</v>
      </c>
      <c r="U324" s="13"/>
      <c r="V324" s="13"/>
    </row>
    <row r="325" spans="1:23" ht="31.5" x14ac:dyDescent="0.25">
      <c r="A325" s="14" t="s">
        <v>540</v>
      </c>
      <c r="B325" s="15" t="s">
        <v>539</v>
      </c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6">
        <v>200</v>
      </c>
      <c r="R325" s="15" t="s">
        <v>382</v>
      </c>
      <c r="S325" s="15" t="s">
        <v>27</v>
      </c>
      <c r="T325" s="23">
        <v>1036</v>
      </c>
      <c r="U325" s="17"/>
      <c r="V325" s="17"/>
    </row>
    <row r="326" spans="1:23" s="26" customFormat="1" ht="15.75" x14ac:dyDescent="0.25">
      <c r="A326" s="44" t="s">
        <v>541</v>
      </c>
      <c r="B326" s="45" t="s">
        <v>542</v>
      </c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6"/>
      <c r="R326" s="45" t="s">
        <v>11</v>
      </c>
      <c r="S326" s="45" t="s">
        <v>11</v>
      </c>
      <c r="T326" s="25">
        <f>T327</f>
        <v>6115.9</v>
      </c>
      <c r="U326" s="24"/>
      <c r="V326" s="24"/>
    </row>
    <row r="327" spans="1:23" s="26" customFormat="1" ht="31.5" x14ac:dyDescent="0.25">
      <c r="A327" s="44" t="s">
        <v>543</v>
      </c>
      <c r="B327" s="45" t="s">
        <v>542</v>
      </c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6">
        <v>200</v>
      </c>
      <c r="R327" s="45" t="s">
        <v>382</v>
      </c>
      <c r="S327" s="45" t="s">
        <v>27</v>
      </c>
      <c r="T327" s="25">
        <v>6115.9</v>
      </c>
      <c r="U327" s="25"/>
      <c r="V327" s="25"/>
      <c r="W327" s="26" t="s">
        <v>628</v>
      </c>
    </row>
    <row r="328" spans="1:23" ht="31.5" x14ac:dyDescent="0.25">
      <c r="A328" s="14" t="s">
        <v>544</v>
      </c>
      <c r="B328" s="15" t="s">
        <v>545</v>
      </c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6"/>
      <c r="R328" s="15" t="s">
        <v>11</v>
      </c>
      <c r="S328" s="15" t="s">
        <v>11</v>
      </c>
      <c r="T328" s="23">
        <f>T329+T332</f>
        <v>604.20000000000005</v>
      </c>
      <c r="U328" s="13"/>
      <c r="V328" s="13"/>
    </row>
    <row r="329" spans="1:23" ht="15.75" x14ac:dyDescent="0.25">
      <c r="A329" s="14" t="s">
        <v>546</v>
      </c>
      <c r="B329" s="15" t="s">
        <v>547</v>
      </c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6"/>
      <c r="R329" s="15" t="s">
        <v>11</v>
      </c>
      <c r="S329" s="15" t="s">
        <v>11</v>
      </c>
      <c r="T329" s="23">
        <v>99.2</v>
      </c>
      <c r="U329" s="13"/>
      <c r="V329" s="13"/>
    </row>
    <row r="330" spans="1:23" ht="31.5" x14ac:dyDescent="0.25">
      <c r="A330" s="14" t="s">
        <v>406</v>
      </c>
      <c r="B330" s="15" t="s">
        <v>407</v>
      </c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6"/>
      <c r="R330" s="15" t="s">
        <v>11</v>
      </c>
      <c r="S330" s="15" t="s">
        <v>11</v>
      </c>
      <c r="T330" s="23">
        <f>T331</f>
        <v>99.2</v>
      </c>
      <c r="U330" s="13"/>
      <c r="V330" s="13"/>
    </row>
    <row r="331" spans="1:23" ht="47.25" x14ac:dyDescent="0.25">
      <c r="A331" s="14" t="s">
        <v>408</v>
      </c>
      <c r="B331" s="15" t="s">
        <v>407</v>
      </c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6">
        <v>200</v>
      </c>
      <c r="R331" s="15" t="s">
        <v>382</v>
      </c>
      <c r="S331" s="15" t="s">
        <v>167</v>
      </c>
      <c r="T331" s="23">
        <v>99.2</v>
      </c>
      <c r="U331" s="17"/>
      <c r="V331" s="17"/>
    </row>
    <row r="332" spans="1:23" ht="15.75" x14ac:dyDescent="0.25">
      <c r="A332" s="36" t="s">
        <v>409</v>
      </c>
      <c r="B332" s="37" t="s">
        <v>410</v>
      </c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8"/>
      <c r="R332" s="37" t="s">
        <v>11</v>
      </c>
      <c r="S332" s="37" t="s">
        <v>11</v>
      </c>
      <c r="T332" s="39">
        <f>T333</f>
        <v>505</v>
      </c>
      <c r="U332" s="13"/>
      <c r="V332" s="13"/>
    </row>
    <row r="333" spans="1:23" ht="31.5" x14ac:dyDescent="0.25">
      <c r="A333" s="36" t="s">
        <v>411</v>
      </c>
      <c r="B333" s="37" t="s">
        <v>410</v>
      </c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8">
        <v>200</v>
      </c>
      <c r="R333" s="37" t="s">
        <v>152</v>
      </c>
      <c r="S333" s="37" t="s">
        <v>167</v>
      </c>
      <c r="T333" s="39">
        <v>505</v>
      </c>
      <c r="U333" s="17"/>
      <c r="V333" s="17"/>
    </row>
    <row r="334" spans="1:23" ht="47.25" x14ac:dyDescent="0.25">
      <c r="A334" s="14" t="s">
        <v>528</v>
      </c>
      <c r="B334" s="15" t="s">
        <v>412</v>
      </c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6"/>
      <c r="R334" s="15" t="s">
        <v>11</v>
      </c>
      <c r="S334" s="15" t="s">
        <v>11</v>
      </c>
      <c r="T334" s="23">
        <f>T335</f>
        <v>1000</v>
      </c>
      <c r="U334" s="13"/>
      <c r="V334" s="13"/>
    </row>
    <row r="335" spans="1:23" ht="31.5" x14ac:dyDescent="0.25">
      <c r="A335" s="14" t="s">
        <v>413</v>
      </c>
      <c r="B335" s="15" t="s">
        <v>414</v>
      </c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6"/>
      <c r="R335" s="15" t="s">
        <v>11</v>
      </c>
      <c r="S335" s="15" t="s">
        <v>11</v>
      </c>
      <c r="T335" s="23">
        <f>T336</f>
        <v>1000</v>
      </c>
      <c r="U335" s="13"/>
      <c r="V335" s="13"/>
    </row>
    <row r="336" spans="1:23" ht="47.25" x14ac:dyDescent="0.25">
      <c r="A336" s="14" t="s">
        <v>415</v>
      </c>
      <c r="B336" s="15" t="s">
        <v>414</v>
      </c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6">
        <v>800</v>
      </c>
      <c r="R336" s="15" t="s">
        <v>17</v>
      </c>
      <c r="S336" s="15" t="s">
        <v>101</v>
      </c>
      <c r="T336" s="23">
        <v>1000</v>
      </c>
      <c r="U336" s="17"/>
      <c r="V336" s="17"/>
    </row>
    <row r="337" spans="1:22" ht="31.5" x14ac:dyDescent="0.25">
      <c r="A337" s="14" t="s">
        <v>533</v>
      </c>
      <c r="B337" s="15" t="s">
        <v>534</v>
      </c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6"/>
      <c r="R337" s="15" t="s">
        <v>11</v>
      </c>
      <c r="S337" s="15" t="s">
        <v>11</v>
      </c>
      <c r="T337" s="23">
        <f>T338</f>
        <v>1520</v>
      </c>
      <c r="U337" s="13"/>
      <c r="V337" s="13"/>
    </row>
    <row r="338" spans="1:22" ht="15.75" x14ac:dyDescent="0.25">
      <c r="A338" s="14" t="s">
        <v>535</v>
      </c>
      <c r="B338" s="15" t="s">
        <v>536</v>
      </c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6"/>
      <c r="R338" s="15" t="s">
        <v>11</v>
      </c>
      <c r="S338" s="15" t="s">
        <v>11</v>
      </c>
      <c r="T338" s="23">
        <f>T339</f>
        <v>1520</v>
      </c>
      <c r="U338" s="13"/>
      <c r="V338" s="13"/>
    </row>
    <row r="339" spans="1:22" ht="31.5" x14ac:dyDescent="0.25">
      <c r="A339" s="14" t="s">
        <v>537</v>
      </c>
      <c r="B339" s="15" t="s">
        <v>536</v>
      </c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6">
        <v>200</v>
      </c>
      <c r="R339" s="15" t="s">
        <v>305</v>
      </c>
      <c r="S339" s="15" t="s">
        <v>36</v>
      </c>
      <c r="T339" s="23">
        <v>1520</v>
      </c>
      <c r="U339" s="17"/>
      <c r="V339" s="17"/>
    </row>
    <row r="340" spans="1:22" ht="31.5" x14ac:dyDescent="0.25">
      <c r="A340" s="12" t="s">
        <v>416</v>
      </c>
      <c r="B340" s="11" t="s">
        <v>417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9"/>
      <c r="R340" s="11" t="s">
        <v>11</v>
      </c>
      <c r="S340" s="11" t="s">
        <v>11</v>
      </c>
      <c r="T340" s="22">
        <f>T341</f>
        <v>9075</v>
      </c>
      <c r="U340" s="13"/>
      <c r="V340" s="13"/>
    </row>
    <row r="341" spans="1:22" ht="15.75" x14ac:dyDescent="0.25">
      <c r="A341" s="14" t="s">
        <v>418</v>
      </c>
      <c r="B341" s="15" t="s">
        <v>419</v>
      </c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6"/>
      <c r="R341" s="15" t="s">
        <v>11</v>
      </c>
      <c r="S341" s="15" t="s">
        <v>11</v>
      </c>
      <c r="T341" s="23">
        <f>T342</f>
        <v>9075</v>
      </c>
      <c r="U341" s="13"/>
      <c r="V341" s="13"/>
    </row>
    <row r="342" spans="1:22" ht="31.5" x14ac:dyDescent="0.25">
      <c r="A342" s="14" t="s">
        <v>420</v>
      </c>
      <c r="B342" s="15" t="s">
        <v>421</v>
      </c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6"/>
      <c r="R342" s="15" t="s">
        <v>11</v>
      </c>
      <c r="S342" s="15" t="s">
        <v>11</v>
      </c>
      <c r="T342" s="23">
        <f>T343</f>
        <v>9075</v>
      </c>
      <c r="U342" s="13"/>
      <c r="V342" s="13"/>
    </row>
    <row r="343" spans="1:22" ht="31.5" x14ac:dyDescent="0.25">
      <c r="A343" s="14" t="s">
        <v>422</v>
      </c>
      <c r="B343" s="15" t="s">
        <v>421</v>
      </c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6">
        <v>500</v>
      </c>
      <c r="R343" s="15" t="s">
        <v>423</v>
      </c>
      <c r="S343" s="15" t="s">
        <v>36</v>
      </c>
      <c r="T343" s="23">
        <v>9075</v>
      </c>
      <c r="U343" s="17"/>
      <c r="V343" s="17"/>
    </row>
    <row r="344" spans="1:22" ht="47.25" x14ac:dyDescent="0.25">
      <c r="A344" s="12" t="s">
        <v>424</v>
      </c>
      <c r="B344" s="11" t="s">
        <v>425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9"/>
      <c r="R344" s="11" t="s">
        <v>11</v>
      </c>
      <c r="S344" s="11" t="s">
        <v>11</v>
      </c>
      <c r="T344" s="22">
        <f>T345+T348</f>
        <v>35475.699999999997</v>
      </c>
      <c r="U344" s="13"/>
      <c r="V344" s="13"/>
    </row>
    <row r="345" spans="1:22" ht="15.75" x14ac:dyDescent="0.25">
      <c r="A345" s="14" t="s">
        <v>426</v>
      </c>
      <c r="B345" s="15" t="s">
        <v>427</v>
      </c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6"/>
      <c r="R345" s="15" t="s">
        <v>11</v>
      </c>
      <c r="S345" s="15" t="s">
        <v>11</v>
      </c>
      <c r="T345" s="23">
        <f>T346</f>
        <v>27917.200000000001</v>
      </c>
      <c r="U345" s="13"/>
      <c r="V345" s="13"/>
    </row>
    <row r="346" spans="1:22" ht="63" x14ac:dyDescent="0.25">
      <c r="A346" s="18" t="s">
        <v>428</v>
      </c>
      <c r="B346" s="15" t="s">
        <v>429</v>
      </c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6"/>
      <c r="R346" s="15" t="s">
        <v>11</v>
      </c>
      <c r="S346" s="15" t="s">
        <v>11</v>
      </c>
      <c r="T346" s="23">
        <f>T347</f>
        <v>27917.200000000001</v>
      </c>
      <c r="U346" s="13"/>
      <c r="V346" s="13"/>
    </row>
    <row r="347" spans="1:22" ht="63" x14ac:dyDescent="0.25">
      <c r="A347" s="18" t="s">
        <v>430</v>
      </c>
      <c r="B347" s="15" t="s">
        <v>429</v>
      </c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6">
        <v>500</v>
      </c>
      <c r="R347" s="15" t="s">
        <v>423</v>
      </c>
      <c r="S347" s="15" t="s">
        <v>167</v>
      </c>
      <c r="T347" s="23">
        <v>27917.200000000001</v>
      </c>
      <c r="U347" s="17"/>
      <c r="V347" s="17"/>
    </row>
    <row r="348" spans="1:22" ht="15.75" x14ac:dyDescent="0.25">
      <c r="A348" s="14" t="s">
        <v>431</v>
      </c>
      <c r="B348" s="15" t="s">
        <v>432</v>
      </c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6"/>
      <c r="R348" s="15" t="s">
        <v>11</v>
      </c>
      <c r="S348" s="15" t="s">
        <v>11</v>
      </c>
      <c r="T348" s="23">
        <f>T349</f>
        <v>7558.5</v>
      </c>
      <c r="U348" s="13"/>
      <c r="V348" s="13"/>
    </row>
    <row r="349" spans="1:22" ht="15.75" x14ac:dyDescent="0.25">
      <c r="A349" s="14" t="s">
        <v>433</v>
      </c>
      <c r="B349" s="15" t="s">
        <v>434</v>
      </c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6"/>
      <c r="R349" s="15" t="s">
        <v>11</v>
      </c>
      <c r="S349" s="15" t="s">
        <v>11</v>
      </c>
      <c r="T349" s="23">
        <f>T350</f>
        <v>7558.5</v>
      </c>
      <c r="U349" s="13"/>
      <c r="V349" s="13"/>
    </row>
    <row r="350" spans="1:22" ht="31.5" x14ac:dyDescent="0.25">
      <c r="A350" s="14" t="s">
        <v>435</v>
      </c>
      <c r="B350" s="15" t="s">
        <v>434</v>
      </c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6">
        <v>500</v>
      </c>
      <c r="R350" s="15" t="s">
        <v>423</v>
      </c>
      <c r="S350" s="15" t="s">
        <v>27</v>
      </c>
      <c r="T350" s="23">
        <v>7558.5</v>
      </c>
      <c r="U350" s="17"/>
      <c r="V350" s="17"/>
    </row>
    <row r="351" spans="1:22" ht="31.5" x14ac:dyDescent="0.25">
      <c r="A351" s="12" t="s">
        <v>436</v>
      </c>
      <c r="B351" s="11" t="s">
        <v>437</v>
      </c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9"/>
      <c r="R351" s="11" t="s">
        <v>11</v>
      </c>
      <c r="S351" s="11" t="s">
        <v>11</v>
      </c>
      <c r="T351" s="22">
        <f>T352</f>
        <v>200</v>
      </c>
      <c r="U351" s="13"/>
      <c r="V351" s="13"/>
    </row>
    <row r="352" spans="1:22" ht="15.75" x14ac:dyDescent="0.25">
      <c r="A352" s="14" t="s">
        <v>21</v>
      </c>
      <c r="B352" s="15" t="s">
        <v>438</v>
      </c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6"/>
      <c r="R352" s="15" t="s">
        <v>11</v>
      </c>
      <c r="S352" s="15" t="s">
        <v>11</v>
      </c>
      <c r="T352" s="23">
        <f>T353</f>
        <v>200</v>
      </c>
      <c r="U352" s="13"/>
      <c r="V352" s="13"/>
    </row>
    <row r="353" spans="1:22" ht="15.75" x14ac:dyDescent="0.25">
      <c r="A353" s="14" t="s">
        <v>290</v>
      </c>
      <c r="B353" s="15" t="s">
        <v>439</v>
      </c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6"/>
      <c r="R353" s="15" t="s">
        <v>11</v>
      </c>
      <c r="S353" s="15" t="s">
        <v>11</v>
      </c>
      <c r="T353" s="23">
        <f>T354</f>
        <v>200</v>
      </c>
      <c r="U353" s="13"/>
      <c r="V353" s="13"/>
    </row>
    <row r="354" spans="1:22" ht="31.5" x14ac:dyDescent="0.25">
      <c r="A354" s="14" t="s">
        <v>292</v>
      </c>
      <c r="B354" s="15" t="s">
        <v>439</v>
      </c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6">
        <v>200</v>
      </c>
      <c r="R354" s="15" t="s">
        <v>26</v>
      </c>
      <c r="S354" s="15" t="s">
        <v>26</v>
      </c>
      <c r="T354" s="23">
        <v>200</v>
      </c>
      <c r="U354" s="17"/>
      <c r="V354" s="17"/>
    </row>
    <row r="355" spans="1:22" ht="63" x14ac:dyDescent="0.25">
      <c r="A355" s="27" t="s">
        <v>589</v>
      </c>
      <c r="B355" s="11" t="s">
        <v>590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28"/>
      <c r="R355" s="11"/>
      <c r="S355" s="11"/>
      <c r="T355" s="22">
        <f>T356+T359</f>
        <v>3636</v>
      </c>
      <c r="U355" s="17"/>
      <c r="V355" s="17"/>
    </row>
    <row r="356" spans="1:22" ht="31.5" x14ac:dyDescent="0.25">
      <c r="A356" s="20" t="s">
        <v>238</v>
      </c>
      <c r="B356" s="15" t="s">
        <v>591</v>
      </c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6"/>
      <c r="R356" s="15"/>
      <c r="S356" s="15"/>
      <c r="T356" s="23">
        <f>T357</f>
        <v>3086</v>
      </c>
      <c r="U356" s="17"/>
      <c r="V356" s="17"/>
    </row>
    <row r="357" spans="1:22" ht="15.75" x14ac:dyDescent="0.25">
      <c r="A357" s="20" t="s">
        <v>498</v>
      </c>
      <c r="B357" s="15" t="s">
        <v>592</v>
      </c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6"/>
      <c r="R357" s="15"/>
      <c r="S357" s="15"/>
      <c r="T357" s="23">
        <f>T358</f>
        <v>3086</v>
      </c>
      <c r="U357" s="17"/>
      <c r="V357" s="17"/>
    </row>
    <row r="358" spans="1:22" ht="31.5" x14ac:dyDescent="0.25">
      <c r="A358" s="20" t="s">
        <v>499</v>
      </c>
      <c r="B358" s="15" t="s">
        <v>592</v>
      </c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6">
        <v>600</v>
      </c>
      <c r="R358" s="15" t="s">
        <v>36</v>
      </c>
      <c r="S358" s="15" t="s">
        <v>311</v>
      </c>
      <c r="T358" s="23">
        <v>3086</v>
      </c>
      <c r="U358" s="17"/>
      <c r="V358" s="17"/>
    </row>
    <row r="359" spans="1:22" ht="15.75" x14ac:dyDescent="0.25">
      <c r="A359" s="20" t="s">
        <v>243</v>
      </c>
      <c r="B359" s="15" t="s">
        <v>593</v>
      </c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6"/>
      <c r="R359" s="15"/>
      <c r="S359" s="15"/>
      <c r="T359" s="23">
        <f>T360</f>
        <v>550</v>
      </c>
      <c r="U359" s="17"/>
      <c r="V359" s="17"/>
    </row>
    <row r="360" spans="1:22" ht="15.75" x14ac:dyDescent="0.25">
      <c r="A360" s="20" t="s">
        <v>500</v>
      </c>
      <c r="B360" s="15" t="s">
        <v>594</v>
      </c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6"/>
      <c r="R360" s="15"/>
      <c r="S360" s="15"/>
      <c r="T360" s="23">
        <f>T361</f>
        <v>550</v>
      </c>
      <c r="U360" s="17"/>
      <c r="V360" s="17"/>
    </row>
    <row r="361" spans="1:22" ht="31.5" x14ac:dyDescent="0.25">
      <c r="A361" s="20" t="s">
        <v>501</v>
      </c>
      <c r="B361" s="15" t="s">
        <v>594</v>
      </c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6">
        <v>600</v>
      </c>
      <c r="R361" s="15" t="s">
        <v>36</v>
      </c>
      <c r="S361" s="15" t="s">
        <v>311</v>
      </c>
      <c r="T361" s="23">
        <v>550</v>
      </c>
      <c r="U361" s="17"/>
      <c r="V361" s="17"/>
    </row>
    <row r="362" spans="1:22" ht="31.5" x14ac:dyDescent="0.25">
      <c r="A362" s="27" t="s">
        <v>595</v>
      </c>
      <c r="B362" s="11" t="s">
        <v>599</v>
      </c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28"/>
      <c r="R362" s="11"/>
      <c r="S362" s="11"/>
      <c r="T362" s="22">
        <f>T363</f>
        <v>16896</v>
      </c>
      <c r="U362" s="17"/>
      <c r="V362" s="17"/>
    </row>
    <row r="363" spans="1:22" ht="15.75" x14ac:dyDescent="0.25">
      <c r="A363" s="20" t="s">
        <v>46</v>
      </c>
      <c r="B363" s="15" t="s">
        <v>600</v>
      </c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6"/>
      <c r="R363" s="15"/>
      <c r="S363" s="15"/>
      <c r="T363" s="23">
        <f>T364+T366+T369+T371+T373+T375+T379+T377</f>
        <v>16896</v>
      </c>
      <c r="U363" s="17"/>
      <c r="V363" s="17"/>
    </row>
    <row r="364" spans="1:22" ht="15.75" x14ac:dyDescent="0.25">
      <c r="A364" s="20" t="s">
        <v>33</v>
      </c>
      <c r="B364" s="15" t="s">
        <v>605</v>
      </c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6"/>
      <c r="R364" s="15"/>
      <c r="S364" s="15"/>
      <c r="T364" s="23">
        <f>T365</f>
        <v>3263.7</v>
      </c>
      <c r="U364" s="17"/>
      <c r="V364" s="17"/>
    </row>
    <row r="365" spans="1:22" ht="31.5" x14ac:dyDescent="0.25">
      <c r="A365" s="20" t="s">
        <v>54</v>
      </c>
      <c r="B365" s="15" t="s">
        <v>605</v>
      </c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6">
        <v>200</v>
      </c>
      <c r="R365" s="15" t="s">
        <v>26</v>
      </c>
      <c r="S365" s="15" t="s">
        <v>36</v>
      </c>
      <c r="T365" s="23">
        <v>3263.7</v>
      </c>
      <c r="U365" s="17"/>
      <c r="V365" s="17"/>
    </row>
    <row r="366" spans="1:22" ht="15.75" x14ac:dyDescent="0.25">
      <c r="A366" s="20" t="s">
        <v>37</v>
      </c>
      <c r="B366" s="15" t="s">
        <v>601</v>
      </c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6"/>
      <c r="R366" s="15"/>
      <c r="S366" s="15"/>
      <c r="T366" s="23">
        <f>T367+T368</f>
        <v>3607.3</v>
      </c>
      <c r="U366" s="17"/>
      <c r="V366" s="17"/>
    </row>
    <row r="367" spans="1:22" ht="31.5" x14ac:dyDescent="0.25">
      <c r="A367" s="20" t="s">
        <v>57</v>
      </c>
      <c r="B367" s="15" t="s">
        <v>601</v>
      </c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6">
        <v>200</v>
      </c>
      <c r="R367" s="15" t="s">
        <v>26</v>
      </c>
      <c r="S367" s="15" t="s">
        <v>27</v>
      </c>
      <c r="T367" s="23">
        <v>365</v>
      </c>
      <c r="U367" s="17"/>
      <c r="V367" s="17"/>
    </row>
    <row r="368" spans="1:22" ht="31.5" x14ac:dyDescent="0.25">
      <c r="A368" s="20" t="s">
        <v>57</v>
      </c>
      <c r="B368" s="15" t="s">
        <v>601</v>
      </c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6">
        <v>200</v>
      </c>
      <c r="R368" s="15" t="s">
        <v>26</v>
      </c>
      <c r="S368" s="15" t="s">
        <v>91</v>
      </c>
      <c r="T368" s="23">
        <v>3242.3</v>
      </c>
      <c r="U368" s="17"/>
      <c r="V368" s="17"/>
    </row>
    <row r="369" spans="1:22" ht="31.5" x14ac:dyDescent="0.25">
      <c r="A369" s="20" t="s">
        <v>43</v>
      </c>
      <c r="B369" s="15" t="s">
        <v>602</v>
      </c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6"/>
      <c r="R369" s="15"/>
      <c r="S369" s="15"/>
      <c r="T369" s="23">
        <f>T370</f>
        <v>1405</v>
      </c>
      <c r="U369" s="17"/>
      <c r="V369" s="17"/>
    </row>
    <row r="370" spans="1:22" ht="31.5" x14ac:dyDescent="0.25">
      <c r="A370" s="20" t="s">
        <v>63</v>
      </c>
      <c r="B370" s="15" t="s">
        <v>602</v>
      </c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6">
        <v>200</v>
      </c>
      <c r="R370" s="15" t="s">
        <v>26</v>
      </c>
      <c r="S370" s="15" t="s">
        <v>27</v>
      </c>
      <c r="T370" s="23">
        <v>1405</v>
      </c>
      <c r="U370" s="17"/>
      <c r="V370" s="17"/>
    </row>
    <row r="371" spans="1:22" ht="47.25" x14ac:dyDescent="0.25">
      <c r="A371" s="30" t="s">
        <v>83</v>
      </c>
      <c r="B371" s="15" t="s">
        <v>606</v>
      </c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6"/>
      <c r="R371" s="15"/>
      <c r="S371" s="15"/>
      <c r="T371" s="23">
        <f>T372</f>
        <v>2860</v>
      </c>
      <c r="U371" s="17"/>
      <c r="V371" s="17"/>
    </row>
    <row r="372" spans="1:22" ht="63" x14ac:dyDescent="0.25">
      <c r="A372" s="30" t="s">
        <v>85</v>
      </c>
      <c r="B372" s="15" t="s">
        <v>606</v>
      </c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6">
        <v>200</v>
      </c>
      <c r="R372" s="15" t="s">
        <v>26</v>
      </c>
      <c r="S372" s="15" t="s">
        <v>91</v>
      </c>
      <c r="T372" s="23">
        <v>2860</v>
      </c>
      <c r="U372" s="17"/>
      <c r="V372" s="17"/>
    </row>
    <row r="373" spans="1:22" ht="15.75" x14ac:dyDescent="0.25">
      <c r="A373" s="20" t="s">
        <v>596</v>
      </c>
      <c r="B373" s="15" t="s">
        <v>603</v>
      </c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6"/>
      <c r="R373" s="15"/>
      <c r="S373" s="15"/>
      <c r="T373" s="23">
        <f>T374</f>
        <v>300</v>
      </c>
      <c r="U373" s="17"/>
      <c r="V373" s="17"/>
    </row>
    <row r="374" spans="1:22" ht="31.5" x14ac:dyDescent="0.25">
      <c r="A374" s="20" t="s">
        <v>597</v>
      </c>
      <c r="B374" s="15" t="s">
        <v>603</v>
      </c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6">
        <v>200</v>
      </c>
      <c r="R374" s="15" t="s">
        <v>26</v>
      </c>
      <c r="S374" s="15" t="s">
        <v>27</v>
      </c>
      <c r="T374" s="23">
        <v>300</v>
      </c>
      <c r="U374" s="17"/>
      <c r="V374" s="17"/>
    </row>
    <row r="375" spans="1:22" ht="47.25" x14ac:dyDescent="0.25">
      <c r="A375" s="20" t="s">
        <v>598</v>
      </c>
      <c r="B375" s="15" t="s">
        <v>604</v>
      </c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6"/>
      <c r="R375" s="15"/>
      <c r="S375" s="15"/>
      <c r="T375" s="23">
        <f>T376</f>
        <v>2800</v>
      </c>
      <c r="U375" s="17"/>
      <c r="V375" s="17"/>
    </row>
    <row r="376" spans="1:22" ht="47.25" x14ac:dyDescent="0.25">
      <c r="A376" s="20" t="s">
        <v>598</v>
      </c>
      <c r="B376" s="15" t="s">
        <v>604</v>
      </c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6">
        <v>200</v>
      </c>
      <c r="R376" s="15" t="s">
        <v>26</v>
      </c>
      <c r="S376" s="15" t="s">
        <v>27</v>
      </c>
      <c r="T376" s="23">
        <v>2800</v>
      </c>
      <c r="U376" s="17"/>
      <c r="V376" s="17"/>
    </row>
    <row r="377" spans="1:22" ht="15.75" x14ac:dyDescent="0.25">
      <c r="A377" s="20" t="s">
        <v>625</v>
      </c>
      <c r="B377" s="15" t="s">
        <v>627</v>
      </c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6"/>
      <c r="R377" s="15"/>
      <c r="S377" s="15"/>
      <c r="T377" s="23">
        <f>T378</f>
        <v>2650</v>
      </c>
      <c r="U377" s="17"/>
      <c r="V377" s="17"/>
    </row>
    <row r="378" spans="1:22" ht="31.5" x14ac:dyDescent="0.25">
      <c r="A378" s="20" t="s">
        <v>626</v>
      </c>
      <c r="B378" s="15" t="s">
        <v>627</v>
      </c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6">
        <v>200</v>
      </c>
      <c r="R378" s="15" t="s">
        <v>26</v>
      </c>
      <c r="S378" s="15" t="s">
        <v>27</v>
      </c>
      <c r="T378" s="23">
        <v>2650</v>
      </c>
      <c r="U378" s="17"/>
      <c r="V378" s="17"/>
    </row>
    <row r="379" spans="1:22" ht="15.75" x14ac:dyDescent="0.25">
      <c r="A379" s="30" t="s">
        <v>607</v>
      </c>
      <c r="B379" s="15" t="s">
        <v>609</v>
      </c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6"/>
      <c r="R379" s="15"/>
      <c r="S379" s="15"/>
      <c r="T379" s="23">
        <f>T380</f>
        <v>10</v>
      </c>
      <c r="U379" s="17"/>
      <c r="V379" s="17"/>
    </row>
    <row r="380" spans="1:22" ht="31.5" x14ac:dyDescent="0.25">
      <c r="A380" s="30" t="s">
        <v>608</v>
      </c>
      <c r="B380" s="15" t="s">
        <v>609</v>
      </c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6">
        <v>200</v>
      </c>
      <c r="R380" s="15" t="s">
        <v>26</v>
      </c>
      <c r="S380" s="15" t="s">
        <v>27</v>
      </c>
      <c r="T380" s="23">
        <v>10</v>
      </c>
      <c r="U380" s="17"/>
      <c r="V380" s="17"/>
    </row>
    <row r="381" spans="1:22" ht="31.5" x14ac:dyDescent="0.25">
      <c r="A381" s="27" t="s">
        <v>610</v>
      </c>
      <c r="B381" s="11" t="s">
        <v>614</v>
      </c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29"/>
      <c r="R381" s="11"/>
      <c r="S381" s="11"/>
      <c r="T381" s="22">
        <f>T382</f>
        <v>800</v>
      </c>
      <c r="U381" s="17"/>
      <c r="V381" s="17"/>
    </row>
    <row r="382" spans="1:22" ht="15.75" x14ac:dyDescent="0.25">
      <c r="A382" s="20" t="s">
        <v>46</v>
      </c>
      <c r="B382" s="15" t="s">
        <v>615</v>
      </c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6"/>
      <c r="R382" s="15"/>
      <c r="S382" s="15"/>
      <c r="T382" s="23">
        <f>T383</f>
        <v>800</v>
      </c>
      <c r="U382" s="17"/>
      <c r="V382" s="17"/>
    </row>
    <row r="383" spans="1:22" ht="47.25" x14ac:dyDescent="0.25">
      <c r="A383" s="20" t="s">
        <v>611</v>
      </c>
      <c r="B383" s="15" t="s">
        <v>616</v>
      </c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6"/>
      <c r="R383" s="15"/>
      <c r="S383" s="15"/>
      <c r="T383" s="23">
        <f>T384+T385</f>
        <v>800</v>
      </c>
      <c r="U383" s="17"/>
      <c r="V383" s="17"/>
    </row>
    <row r="384" spans="1:22" ht="63" x14ac:dyDescent="0.25">
      <c r="A384" s="20" t="s">
        <v>612</v>
      </c>
      <c r="B384" s="15" t="s">
        <v>616</v>
      </c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6">
        <v>200</v>
      </c>
      <c r="R384" s="15" t="s">
        <v>26</v>
      </c>
      <c r="S384" s="15" t="s">
        <v>36</v>
      </c>
      <c r="T384" s="23">
        <v>600</v>
      </c>
      <c r="U384" s="17"/>
      <c r="V384" s="17"/>
    </row>
    <row r="385" spans="1:22" ht="63" x14ac:dyDescent="0.25">
      <c r="A385" s="20" t="s">
        <v>613</v>
      </c>
      <c r="B385" s="15" t="s">
        <v>616</v>
      </c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6">
        <v>300</v>
      </c>
      <c r="R385" s="15" t="s">
        <v>26</v>
      </c>
      <c r="S385" s="15" t="s">
        <v>36</v>
      </c>
      <c r="T385" s="23">
        <v>200</v>
      </c>
      <c r="U385" s="17"/>
      <c r="V385" s="17"/>
    </row>
    <row r="386" spans="1:22" s="26" customFormat="1" ht="31.5" x14ac:dyDescent="0.25">
      <c r="A386" s="40" t="s">
        <v>568</v>
      </c>
      <c r="B386" s="41" t="s">
        <v>569</v>
      </c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2"/>
      <c r="R386" s="41" t="s">
        <v>11</v>
      </c>
      <c r="S386" s="41" t="s">
        <v>11</v>
      </c>
      <c r="T386" s="43">
        <f>T387</f>
        <v>251.9</v>
      </c>
      <c r="U386" s="24"/>
      <c r="V386" s="24"/>
    </row>
    <row r="387" spans="1:22" s="26" customFormat="1" ht="15.75" x14ac:dyDescent="0.25">
      <c r="A387" s="36" t="s">
        <v>570</v>
      </c>
      <c r="B387" s="37" t="s">
        <v>571</v>
      </c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8"/>
      <c r="R387" s="37" t="s">
        <v>11</v>
      </c>
      <c r="S387" s="37" t="s">
        <v>11</v>
      </c>
      <c r="T387" s="39">
        <f>T388</f>
        <v>251.9</v>
      </c>
      <c r="U387" s="24"/>
      <c r="V387" s="24"/>
    </row>
    <row r="388" spans="1:22" s="26" customFormat="1" ht="63" x14ac:dyDescent="0.25">
      <c r="A388" s="36" t="s">
        <v>572</v>
      </c>
      <c r="B388" s="37" t="s">
        <v>573</v>
      </c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8"/>
      <c r="R388" s="37" t="s">
        <v>11</v>
      </c>
      <c r="S388" s="37" t="s">
        <v>11</v>
      </c>
      <c r="T388" s="39">
        <f>T389</f>
        <v>251.9</v>
      </c>
      <c r="U388" s="24"/>
      <c r="V388" s="24"/>
    </row>
    <row r="389" spans="1:22" s="26" customFormat="1" ht="78.75" x14ac:dyDescent="0.25">
      <c r="A389" s="36" t="s">
        <v>574</v>
      </c>
      <c r="B389" s="37" t="s">
        <v>573</v>
      </c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8">
        <v>400</v>
      </c>
      <c r="R389" s="37" t="s">
        <v>382</v>
      </c>
      <c r="S389" s="37" t="s">
        <v>36</v>
      </c>
      <c r="T389" s="39">
        <v>251.9</v>
      </c>
      <c r="U389" s="24"/>
      <c r="V389" s="24"/>
    </row>
    <row r="390" spans="1:22" ht="15.75" x14ac:dyDescent="0.25">
      <c r="A390" s="12" t="s">
        <v>440</v>
      </c>
      <c r="B390" s="11" t="s">
        <v>441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9"/>
      <c r="R390" s="11" t="s">
        <v>11</v>
      </c>
      <c r="S390" s="11" t="s">
        <v>11</v>
      </c>
      <c r="T390" s="22">
        <f>T391+T393+T404+T407+T409+T411+T414+T417+T420+T423+T427+T433+T438+T454+T459+T462+T472+T475+T425+T430+T445</f>
        <v>103106.3</v>
      </c>
      <c r="U390" s="13"/>
      <c r="V390" s="13"/>
    </row>
    <row r="391" spans="1:22" ht="15.75" x14ac:dyDescent="0.25">
      <c r="A391" s="14" t="s">
        <v>442</v>
      </c>
      <c r="B391" s="15" t="s">
        <v>443</v>
      </c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6"/>
      <c r="R391" s="15" t="s">
        <v>11</v>
      </c>
      <c r="S391" s="15" t="s">
        <v>11</v>
      </c>
      <c r="T391" s="23">
        <f>T392</f>
        <v>1348.6</v>
      </c>
      <c r="U391" s="13"/>
      <c r="V391" s="13"/>
    </row>
    <row r="392" spans="1:22" ht="47.25" x14ac:dyDescent="0.25">
      <c r="A392" s="14" t="s">
        <v>444</v>
      </c>
      <c r="B392" s="15" t="s">
        <v>443</v>
      </c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6">
        <v>100</v>
      </c>
      <c r="R392" s="15" t="s">
        <v>36</v>
      </c>
      <c r="S392" s="15" t="s">
        <v>27</v>
      </c>
      <c r="T392" s="23">
        <v>1348.6</v>
      </c>
      <c r="U392" s="17"/>
      <c r="V392" s="17"/>
    </row>
    <row r="393" spans="1:22" ht="15.75" x14ac:dyDescent="0.25">
      <c r="A393" s="14" t="s">
        <v>250</v>
      </c>
      <c r="B393" s="15" t="s">
        <v>445</v>
      </c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6"/>
      <c r="R393" s="15" t="s">
        <v>11</v>
      </c>
      <c r="S393" s="15" t="s">
        <v>11</v>
      </c>
      <c r="T393" s="23">
        <f>T394+T395+T396+T397+T398+T399+T400+T401+T402+T403</f>
        <v>56469.7</v>
      </c>
      <c r="U393" s="13"/>
      <c r="V393" s="13"/>
    </row>
    <row r="394" spans="1:22" ht="63" x14ac:dyDescent="0.25">
      <c r="A394" s="14" t="s">
        <v>320</v>
      </c>
      <c r="B394" s="15" t="s">
        <v>445</v>
      </c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6">
        <v>100</v>
      </c>
      <c r="R394" s="15" t="s">
        <v>36</v>
      </c>
      <c r="S394" s="15" t="s">
        <v>167</v>
      </c>
      <c r="T394" s="23">
        <v>2051.1</v>
      </c>
      <c r="U394" s="17"/>
      <c r="V394" s="17"/>
    </row>
    <row r="395" spans="1:22" ht="63" x14ac:dyDescent="0.25">
      <c r="A395" s="14" t="s">
        <v>320</v>
      </c>
      <c r="B395" s="15" t="s">
        <v>445</v>
      </c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6">
        <v>100</v>
      </c>
      <c r="R395" s="15" t="s">
        <v>36</v>
      </c>
      <c r="S395" s="15" t="s">
        <v>17</v>
      </c>
      <c r="T395" s="23">
        <v>23285.599999999999</v>
      </c>
      <c r="U395" s="17"/>
      <c r="V395" s="17"/>
    </row>
    <row r="396" spans="1:22" ht="63" x14ac:dyDescent="0.25">
      <c r="A396" s="14" t="s">
        <v>320</v>
      </c>
      <c r="B396" s="15" t="s">
        <v>445</v>
      </c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6">
        <v>100</v>
      </c>
      <c r="R396" s="15" t="s">
        <v>36</v>
      </c>
      <c r="S396" s="15" t="s">
        <v>152</v>
      </c>
      <c r="T396" s="23">
        <v>12914.9</v>
      </c>
      <c r="U396" s="17"/>
      <c r="V396" s="17"/>
    </row>
    <row r="397" spans="1:22" ht="63" x14ac:dyDescent="0.25">
      <c r="A397" s="14" t="s">
        <v>320</v>
      </c>
      <c r="B397" s="15" t="s">
        <v>445</v>
      </c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6">
        <v>100</v>
      </c>
      <c r="R397" s="15" t="s">
        <v>26</v>
      </c>
      <c r="S397" s="15" t="s">
        <v>91</v>
      </c>
      <c r="T397" s="23">
        <v>2146.1</v>
      </c>
      <c r="U397" s="17"/>
      <c r="V397" s="17"/>
    </row>
    <row r="398" spans="1:22" ht="63" x14ac:dyDescent="0.25">
      <c r="A398" s="14" t="s">
        <v>320</v>
      </c>
      <c r="B398" s="15" t="s">
        <v>445</v>
      </c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6">
        <v>100</v>
      </c>
      <c r="R398" s="15" t="s">
        <v>101</v>
      </c>
      <c r="S398" s="15" t="s">
        <v>17</v>
      </c>
      <c r="T398" s="23">
        <v>487.1</v>
      </c>
      <c r="U398" s="17"/>
      <c r="V398" s="17"/>
    </row>
    <row r="399" spans="1:22" ht="31.5" x14ac:dyDescent="0.25">
      <c r="A399" s="14" t="s">
        <v>310</v>
      </c>
      <c r="B399" s="15" t="s">
        <v>445</v>
      </c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6">
        <v>200</v>
      </c>
      <c r="R399" s="15" t="s">
        <v>36</v>
      </c>
      <c r="S399" s="15" t="s">
        <v>167</v>
      </c>
      <c r="T399" s="23">
        <v>402.3</v>
      </c>
      <c r="U399" s="17"/>
      <c r="V399" s="17"/>
    </row>
    <row r="400" spans="1:22" ht="31.5" x14ac:dyDescent="0.25">
      <c r="A400" s="14" t="s">
        <v>310</v>
      </c>
      <c r="B400" s="15" t="s">
        <v>445</v>
      </c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6">
        <v>200</v>
      </c>
      <c r="R400" s="15" t="s">
        <v>36</v>
      </c>
      <c r="S400" s="15" t="s">
        <v>17</v>
      </c>
      <c r="T400" s="23">
        <v>10267.299999999999</v>
      </c>
      <c r="U400" s="17"/>
      <c r="V400" s="17"/>
    </row>
    <row r="401" spans="1:22" ht="31.5" x14ac:dyDescent="0.25">
      <c r="A401" s="14" t="s">
        <v>310</v>
      </c>
      <c r="B401" s="15" t="s">
        <v>445</v>
      </c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6">
        <v>200</v>
      </c>
      <c r="R401" s="15" t="s">
        <v>36</v>
      </c>
      <c r="S401" s="15" t="s">
        <v>152</v>
      </c>
      <c r="T401" s="23">
        <v>4844.3999999999996</v>
      </c>
      <c r="U401" s="17"/>
      <c r="V401" s="17"/>
    </row>
    <row r="402" spans="1:22" ht="15.75" x14ac:dyDescent="0.25">
      <c r="A402" s="20" t="s">
        <v>252</v>
      </c>
      <c r="B402" s="15" t="s">
        <v>445</v>
      </c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6">
        <v>800</v>
      </c>
      <c r="R402" s="15" t="s">
        <v>36</v>
      </c>
      <c r="S402" s="15" t="s">
        <v>17</v>
      </c>
      <c r="T402" s="23">
        <v>66.599999999999994</v>
      </c>
      <c r="U402" s="17"/>
      <c r="V402" s="17"/>
    </row>
    <row r="403" spans="1:22" ht="15.75" x14ac:dyDescent="0.25">
      <c r="A403" s="20" t="s">
        <v>252</v>
      </c>
      <c r="B403" s="15" t="s">
        <v>445</v>
      </c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6">
        <v>800</v>
      </c>
      <c r="R403" s="15" t="s">
        <v>36</v>
      </c>
      <c r="S403" s="15" t="s">
        <v>152</v>
      </c>
      <c r="T403" s="23">
        <v>4.3</v>
      </c>
      <c r="U403" s="17"/>
      <c r="V403" s="17"/>
    </row>
    <row r="404" spans="1:22" ht="31.5" x14ac:dyDescent="0.25">
      <c r="A404" s="14" t="s">
        <v>446</v>
      </c>
      <c r="B404" s="15" t="s">
        <v>447</v>
      </c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6"/>
      <c r="R404" s="15" t="s">
        <v>11</v>
      </c>
      <c r="S404" s="15" t="s">
        <v>11</v>
      </c>
      <c r="T404" s="23">
        <f>T405+T406</f>
        <v>1161.3000000000002</v>
      </c>
      <c r="U404" s="13"/>
      <c r="V404" s="13"/>
    </row>
    <row r="405" spans="1:22" ht="63" x14ac:dyDescent="0.25">
      <c r="A405" s="18" t="s">
        <v>448</v>
      </c>
      <c r="B405" s="15" t="s">
        <v>447</v>
      </c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6">
        <v>100</v>
      </c>
      <c r="R405" s="15" t="s">
        <v>36</v>
      </c>
      <c r="S405" s="15" t="s">
        <v>152</v>
      </c>
      <c r="T405" s="23">
        <v>1098.4000000000001</v>
      </c>
      <c r="U405" s="17"/>
      <c r="V405" s="17"/>
    </row>
    <row r="406" spans="1:22" ht="47.25" x14ac:dyDescent="0.25">
      <c r="A406" s="14" t="s">
        <v>449</v>
      </c>
      <c r="B406" s="15" t="s">
        <v>447</v>
      </c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6">
        <v>200</v>
      </c>
      <c r="R406" s="15" t="s">
        <v>36</v>
      </c>
      <c r="S406" s="15" t="s">
        <v>152</v>
      </c>
      <c r="T406" s="23">
        <v>62.9</v>
      </c>
      <c r="U406" s="17"/>
      <c r="V406" s="17"/>
    </row>
    <row r="407" spans="1:22" ht="15.75" x14ac:dyDescent="0.25">
      <c r="A407" s="14" t="s">
        <v>450</v>
      </c>
      <c r="B407" s="15" t="s">
        <v>451</v>
      </c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6"/>
      <c r="R407" s="15" t="s">
        <v>11</v>
      </c>
      <c r="S407" s="15" t="s">
        <v>11</v>
      </c>
      <c r="T407" s="23">
        <f>T408</f>
        <v>979</v>
      </c>
      <c r="U407" s="13"/>
      <c r="V407" s="13"/>
    </row>
    <row r="408" spans="1:22" ht="63" x14ac:dyDescent="0.25">
      <c r="A408" s="18" t="s">
        <v>452</v>
      </c>
      <c r="B408" s="15" t="s">
        <v>451</v>
      </c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6">
        <v>100</v>
      </c>
      <c r="R408" s="15" t="s">
        <v>36</v>
      </c>
      <c r="S408" s="15" t="s">
        <v>167</v>
      </c>
      <c r="T408" s="23">
        <v>979</v>
      </c>
      <c r="U408" s="17"/>
      <c r="V408" s="17"/>
    </row>
    <row r="409" spans="1:22" ht="15.75" x14ac:dyDescent="0.25">
      <c r="A409" s="14" t="s">
        <v>453</v>
      </c>
      <c r="B409" s="15" t="s">
        <v>454</v>
      </c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6"/>
      <c r="R409" s="15" t="s">
        <v>11</v>
      </c>
      <c r="S409" s="15" t="s">
        <v>11</v>
      </c>
      <c r="T409" s="23">
        <f>T410</f>
        <v>746</v>
      </c>
      <c r="U409" s="13"/>
      <c r="V409" s="13"/>
    </row>
    <row r="410" spans="1:22" ht="63" x14ac:dyDescent="0.25">
      <c r="A410" s="18" t="s">
        <v>455</v>
      </c>
      <c r="B410" s="15" t="s">
        <v>454</v>
      </c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6">
        <v>100</v>
      </c>
      <c r="R410" s="15" t="s">
        <v>36</v>
      </c>
      <c r="S410" s="15" t="s">
        <v>152</v>
      </c>
      <c r="T410" s="23">
        <v>746</v>
      </c>
      <c r="U410" s="17"/>
      <c r="V410" s="17"/>
    </row>
    <row r="411" spans="1:22" ht="15.75" x14ac:dyDescent="0.25">
      <c r="A411" s="14" t="s">
        <v>456</v>
      </c>
      <c r="B411" s="15" t="s">
        <v>457</v>
      </c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6"/>
      <c r="R411" s="15" t="s">
        <v>11</v>
      </c>
      <c r="S411" s="15" t="s">
        <v>11</v>
      </c>
      <c r="T411" s="23">
        <f>T412+T413</f>
        <v>277.7</v>
      </c>
      <c r="U411" s="13"/>
      <c r="V411" s="13"/>
    </row>
    <row r="412" spans="1:22" ht="63" x14ac:dyDescent="0.25">
      <c r="A412" s="18" t="s">
        <v>458</v>
      </c>
      <c r="B412" s="15" t="s">
        <v>457</v>
      </c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6">
        <v>100</v>
      </c>
      <c r="R412" s="15" t="s">
        <v>36</v>
      </c>
      <c r="S412" s="15" t="s">
        <v>17</v>
      </c>
      <c r="T412" s="23">
        <v>263.7</v>
      </c>
      <c r="U412" s="17"/>
      <c r="V412" s="17"/>
    </row>
    <row r="413" spans="1:22" ht="31.5" x14ac:dyDescent="0.25">
      <c r="A413" s="14" t="s">
        <v>459</v>
      </c>
      <c r="B413" s="15" t="s">
        <v>457</v>
      </c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6">
        <v>200</v>
      </c>
      <c r="R413" s="15" t="s">
        <v>36</v>
      </c>
      <c r="S413" s="15" t="s">
        <v>17</v>
      </c>
      <c r="T413" s="23">
        <v>14</v>
      </c>
      <c r="U413" s="17"/>
      <c r="V413" s="17"/>
    </row>
    <row r="414" spans="1:22" ht="31.5" x14ac:dyDescent="0.25">
      <c r="A414" s="14" t="s">
        <v>460</v>
      </c>
      <c r="B414" s="15" t="s">
        <v>461</v>
      </c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6"/>
      <c r="R414" s="15" t="s">
        <v>11</v>
      </c>
      <c r="S414" s="15" t="s">
        <v>11</v>
      </c>
      <c r="T414" s="23">
        <f>T415+T416</f>
        <v>92.300000000000011</v>
      </c>
      <c r="U414" s="13"/>
      <c r="V414" s="13"/>
    </row>
    <row r="415" spans="1:22" ht="63" x14ac:dyDescent="0.25">
      <c r="A415" s="20" t="s">
        <v>320</v>
      </c>
      <c r="B415" s="15" t="s">
        <v>461</v>
      </c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6">
        <v>100</v>
      </c>
      <c r="R415" s="15" t="s">
        <v>36</v>
      </c>
      <c r="S415" s="15" t="s">
        <v>17</v>
      </c>
      <c r="T415" s="23">
        <v>1.9</v>
      </c>
      <c r="U415" s="13"/>
      <c r="V415" s="13"/>
    </row>
    <row r="416" spans="1:22" ht="47.25" x14ac:dyDescent="0.25">
      <c r="A416" s="14" t="s">
        <v>462</v>
      </c>
      <c r="B416" s="15" t="s">
        <v>461</v>
      </c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6">
        <v>200</v>
      </c>
      <c r="R416" s="15" t="s">
        <v>36</v>
      </c>
      <c r="S416" s="15" t="s">
        <v>17</v>
      </c>
      <c r="T416" s="23">
        <v>90.4</v>
      </c>
      <c r="U416" s="17"/>
      <c r="V416" s="17"/>
    </row>
    <row r="417" spans="1:22" ht="31.5" x14ac:dyDescent="0.25">
      <c r="A417" s="14" t="s">
        <v>463</v>
      </c>
      <c r="B417" s="15" t="s">
        <v>464</v>
      </c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6"/>
      <c r="R417" s="15" t="s">
        <v>11</v>
      </c>
      <c r="S417" s="15" t="s">
        <v>11</v>
      </c>
      <c r="T417" s="23">
        <f>T418+T419</f>
        <v>93.8</v>
      </c>
      <c r="U417" s="13"/>
      <c r="V417" s="13"/>
    </row>
    <row r="418" spans="1:22" ht="78.75" x14ac:dyDescent="0.25">
      <c r="A418" s="18" t="s">
        <v>465</v>
      </c>
      <c r="B418" s="15" t="s">
        <v>464</v>
      </c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6">
        <v>100</v>
      </c>
      <c r="R418" s="15" t="s">
        <v>36</v>
      </c>
      <c r="S418" s="15" t="s">
        <v>17</v>
      </c>
      <c r="T418" s="23">
        <v>57.8</v>
      </c>
      <c r="U418" s="17"/>
      <c r="V418" s="17"/>
    </row>
    <row r="419" spans="1:22" ht="47.25" x14ac:dyDescent="0.25">
      <c r="A419" s="14" t="s">
        <v>466</v>
      </c>
      <c r="B419" s="15" t="s">
        <v>464</v>
      </c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6">
        <v>200</v>
      </c>
      <c r="R419" s="15" t="s">
        <v>36</v>
      </c>
      <c r="S419" s="15" t="s">
        <v>17</v>
      </c>
      <c r="T419" s="23">
        <v>36</v>
      </c>
      <c r="U419" s="17"/>
      <c r="V419" s="17"/>
    </row>
    <row r="420" spans="1:22" ht="15.75" x14ac:dyDescent="0.25">
      <c r="A420" s="14" t="s">
        <v>467</v>
      </c>
      <c r="B420" s="15" t="s">
        <v>468</v>
      </c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6"/>
      <c r="R420" s="15" t="s">
        <v>11</v>
      </c>
      <c r="S420" s="15" t="s">
        <v>11</v>
      </c>
      <c r="T420" s="23">
        <f>T421+T422</f>
        <v>338.8</v>
      </c>
      <c r="U420" s="13"/>
      <c r="V420" s="13"/>
    </row>
    <row r="421" spans="1:22" ht="63" x14ac:dyDescent="0.25">
      <c r="A421" s="18" t="s">
        <v>469</v>
      </c>
      <c r="B421" s="15" t="s">
        <v>468</v>
      </c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6">
        <v>100</v>
      </c>
      <c r="R421" s="15" t="s">
        <v>36</v>
      </c>
      <c r="S421" s="15" t="s">
        <v>17</v>
      </c>
      <c r="T421" s="23">
        <v>276.8</v>
      </c>
      <c r="U421" s="17"/>
      <c r="V421" s="17"/>
    </row>
    <row r="422" spans="1:22" ht="31.5" x14ac:dyDescent="0.25">
      <c r="A422" s="14" t="s">
        <v>470</v>
      </c>
      <c r="B422" s="15" t="s">
        <v>468</v>
      </c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6">
        <v>200</v>
      </c>
      <c r="R422" s="15" t="s">
        <v>36</v>
      </c>
      <c r="S422" s="15" t="s">
        <v>17</v>
      </c>
      <c r="T422" s="23">
        <v>62</v>
      </c>
      <c r="U422" s="17"/>
      <c r="V422" s="17"/>
    </row>
    <row r="423" spans="1:22" ht="47.25" x14ac:dyDescent="0.25">
      <c r="A423" s="14" t="s">
        <v>471</v>
      </c>
      <c r="B423" s="15" t="s">
        <v>472</v>
      </c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6"/>
      <c r="R423" s="15" t="s">
        <v>11</v>
      </c>
      <c r="S423" s="15" t="s">
        <v>11</v>
      </c>
      <c r="T423" s="23">
        <f>T424</f>
        <v>13</v>
      </c>
      <c r="U423" s="13"/>
      <c r="V423" s="13"/>
    </row>
    <row r="424" spans="1:22" ht="63" x14ac:dyDescent="0.25">
      <c r="A424" s="18" t="s">
        <v>473</v>
      </c>
      <c r="B424" s="15" t="s">
        <v>472</v>
      </c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6">
        <v>200</v>
      </c>
      <c r="R424" s="15" t="s">
        <v>36</v>
      </c>
      <c r="S424" s="15" t="s">
        <v>382</v>
      </c>
      <c r="T424" s="23">
        <v>13</v>
      </c>
      <c r="U424" s="17"/>
      <c r="V424" s="17"/>
    </row>
    <row r="425" spans="1:22" ht="31.5" x14ac:dyDescent="0.25">
      <c r="A425" s="20" t="s">
        <v>617</v>
      </c>
      <c r="B425" s="15" t="s">
        <v>619</v>
      </c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6"/>
      <c r="R425" s="15"/>
      <c r="S425" s="15"/>
      <c r="T425" s="23">
        <f>T426</f>
        <v>532.9</v>
      </c>
      <c r="U425" s="17"/>
      <c r="V425" s="17"/>
    </row>
    <row r="426" spans="1:22" ht="47.25" x14ac:dyDescent="0.25">
      <c r="A426" s="20" t="s">
        <v>618</v>
      </c>
      <c r="B426" s="15" t="s">
        <v>619</v>
      </c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6">
        <v>200</v>
      </c>
      <c r="R426" s="15" t="s">
        <v>36</v>
      </c>
      <c r="S426" s="15" t="s">
        <v>311</v>
      </c>
      <c r="T426" s="23">
        <v>532.9</v>
      </c>
      <c r="U426" s="17"/>
      <c r="V426" s="17"/>
    </row>
    <row r="427" spans="1:22" ht="63" x14ac:dyDescent="0.25">
      <c r="A427" s="18" t="s">
        <v>474</v>
      </c>
      <c r="B427" s="15" t="s">
        <v>475</v>
      </c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6"/>
      <c r="R427" s="15" t="s">
        <v>11</v>
      </c>
      <c r="S427" s="15" t="s">
        <v>11</v>
      </c>
      <c r="T427" s="23">
        <f>T428+T429</f>
        <v>1717.3</v>
      </c>
      <c r="U427" s="13"/>
      <c r="V427" s="13"/>
    </row>
    <row r="428" spans="1:22" ht="110.25" x14ac:dyDescent="0.25">
      <c r="A428" s="18" t="s">
        <v>476</v>
      </c>
      <c r="B428" s="15" t="s">
        <v>475</v>
      </c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6">
        <v>100</v>
      </c>
      <c r="R428" s="15" t="s">
        <v>167</v>
      </c>
      <c r="S428" s="15" t="s">
        <v>17</v>
      </c>
      <c r="T428" s="23">
        <v>1183</v>
      </c>
      <c r="U428" s="17"/>
      <c r="V428" s="17"/>
    </row>
    <row r="429" spans="1:22" ht="78.75" x14ac:dyDescent="0.25">
      <c r="A429" s="18" t="s">
        <v>477</v>
      </c>
      <c r="B429" s="15" t="s">
        <v>475</v>
      </c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6">
        <v>200</v>
      </c>
      <c r="R429" s="15" t="s">
        <v>167</v>
      </c>
      <c r="S429" s="15" t="s">
        <v>17</v>
      </c>
      <c r="T429" s="23">
        <v>534.29999999999995</v>
      </c>
      <c r="U429" s="17"/>
      <c r="V429" s="17"/>
    </row>
    <row r="430" spans="1:22" ht="15.75" x14ac:dyDescent="0.25">
      <c r="A430" s="20" t="s">
        <v>620</v>
      </c>
      <c r="B430" s="15" t="s">
        <v>623</v>
      </c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6"/>
      <c r="R430" s="15"/>
      <c r="S430" s="15"/>
      <c r="T430" s="23">
        <f>T431</f>
        <v>783</v>
      </c>
      <c r="U430" s="17"/>
      <c r="V430" s="17"/>
    </row>
    <row r="431" spans="1:22" ht="15.75" x14ac:dyDescent="0.25">
      <c r="A431" s="20" t="s">
        <v>302</v>
      </c>
      <c r="B431" s="15" t="s">
        <v>622</v>
      </c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6"/>
      <c r="R431" s="15"/>
      <c r="S431" s="15"/>
      <c r="T431" s="23">
        <f>T432</f>
        <v>783</v>
      </c>
      <c r="U431" s="17"/>
      <c r="V431" s="17"/>
    </row>
    <row r="432" spans="1:22" ht="31.5" x14ac:dyDescent="0.25">
      <c r="A432" s="20" t="s">
        <v>621</v>
      </c>
      <c r="B432" s="15" t="s">
        <v>622</v>
      </c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6">
        <v>500</v>
      </c>
      <c r="R432" s="15" t="s">
        <v>305</v>
      </c>
      <c r="S432" s="15" t="s">
        <v>27</v>
      </c>
      <c r="T432" s="23">
        <v>783</v>
      </c>
      <c r="U432" s="17"/>
      <c r="V432" s="17"/>
    </row>
    <row r="433" spans="1:22" ht="15.75" x14ac:dyDescent="0.25">
      <c r="A433" s="14" t="s">
        <v>418</v>
      </c>
      <c r="B433" s="15" t="s">
        <v>478</v>
      </c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6"/>
      <c r="R433" s="15" t="s">
        <v>11</v>
      </c>
      <c r="S433" s="15" t="s">
        <v>11</v>
      </c>
      <c r="T433" s="23">
        <f>T434+T436</f>
        <v>1961.5</v>
      </c>
      <c r="U433" s="13"/>
      <c r="V433" s="13"/>
    </row>
    <row r="434" spans="1:22" ht="31.5" x14ac:dyDescent="0.25">
      <c r="A434" s="14" t="s">
        <v>479</v>
      </c>
      <c r="B434" s="15" t="s">
        <v>480</v>
      </c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6"/>
      <c r="R434" s="15" t="s">
        <v>11</v>
      </c>
      <c r="S434" s="15" t="s">
        <v>11</v>
      </c>
      <c r="T434" s="23">
        <f>T435</f>
        <v>812.9</v>
      </c>
      <c r="U434" s="13"/>
      <c r="V434" s="13"/>
    </row>
    <row r="435" spans="1:22" ht="31.5" x14ac:dyDescent="0.25">
      <c r="A435" s="14" t="s">
        <v>481</v>
      </c>
      <c r="B435" s="15" t="s">
        <v>480</v>
      </c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6">
        <v>500</v>
      </c>
      <c r="R435" s="15" t="s">
        <v>27</v>
      </c>
      <c r="S435" s="15" t="s">
        <v>167</v>
      </c>
      <c r="T435" s="23">
        <v>812.9</v>
      </c>
      <c r="U435" s="17"/>
      <c r="V435" s="17"/>
    </row>
    <row r="436" spans="1:22" ht="47.25" x14ac:dyDescent="0.25">
      <c r="A436" s="14" t="s">
        <v>482</v>
      </c>
      <c r="B436" s="15" t="s">
        <v>483</v>
      </c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6"/>
      <c r="R436" s="15" t="s">
        <v>11</v>
      </c>
      <c r="S436" s="15" t="s">
        <v>11</v>
      </c>
      <c r="T436" s="23">
        <f>T437</f>
        <v>1148.5999999999999</v>
      </c>
      <c r="U436" s="13"/>
      <c r="V436" s="13"/>
    </row>
    <row r="437" spans="1:22" ht="47.25" x14ac:dyDescent="0.25">
      <c r="A437" s="14" t="s">
        <v>484</v>
      </c>
      <c r="B437" s="15" t="s">
        <v>483</v>
      </c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6">
        <v>500</v>
      </c>
      <c r="R437" s="15" t="s">
        <v>167</v>
      </c>
      <c r="S437" s="15" t="s">
        <v>17</v>
      </c>
      <c r="T437" s="23">
        <v>1148.5999999999999</v>
      </c>
      <c r="U437" s="17"/>
      <c r="V437" s="17"/>
    </row>
    <row r="438" spans="1:22" ht="15.75" x14ac:dyDescent="0.25">
      <c r="A438" s="14" t="s">
        <v>321</v>
      </c>
      <c r="B438" s="15" t="s">
        <v>485</v>
      </c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6"/>
      <c r="R438" s="15" t="s">
        <v>11</v>
      </c>
      <c r="S438" s="15" t="s">
        <v>11</v>
      </c>
      <c r="T438" s="23">
        <f>T439+T441+T443</f>
        <v>6571.4</v>
      </c>
      <c r="U438" s="13"/>
      <c r="V438" s="13"/>
    </row>
    <row r="439" spans="1:22" ht="15.75" x14ac:dyDescent="0.25">
      <c r="A439" s="14" t="s">
        <v>486</v>
      </c>
      <c r="B439" s="15" t="s">
        <v>487</v>
      </c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6"/>
      <c r="R439" s="15" t="s">
        <v>11</v>
      </c>
      <c r="S439" s="15" t="s">
        <v>11</v>
      </c>
      <c r="T439" s="23">
        <f>T440</f>
        <v>6121.4</v>
      </c>
      <c r="U439" s="13"/>
      <c r="V439" s="13"/>
    </row>
    <row r="440" spans="1:22" ht="15.75" x14ac:dyDescent="0.25">
      <c r="A440" s="14" t="s">
        <v>488</v>
      </c>
      <c r="B440" s="15" t="s">
        <v>487</v>
      </c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6">
        <v>800</v>
      </c>
      <c r="R440" s="15" t="s">
        <v>36</v>
      </c>
      <c r="S440" s="15" t="s">
        <v>305</v>
      </c>
      <c r="T440" s="23">
        <v>6121.4</v>
      </c>
      <c r="U440" s="17"/>
      <c r="V440" s="17"/>
    </row>
    <row r="441" spans="1:22" ht="15.75" x14ac:dyDescent="0.25">
      <c r="A441" s="14" t="s">
        <v>326</v>
      </c>
      <c r="B441" s="15" t="s">
        <v>489</v>
      </c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6"/>
      <c r="R441" s="15" t="s">
        <v>11</v>
      </c>
      <c r="S441" s="15" t="s">
        <v>11</v>
      </c>
      <c r="T441" s="23">
        <f>T442</f>
        <v>400</v>
      </c>
      <c r="U441" s="13"/>
      <c r="V441" s="13"/>
    </row>
    <row r="442" spans="1:22" ht="31.5" x14ac:dyDescent="0.25">
      <c r="A442" s="14" t="s">
        <v>328</v>
      </c>
      <c r="B442" s="15" t="s">
        <v>489</v>
      </c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6">
        <v>200</v>
      </c>
      <c r="R442" s="15" t="s">
        <v>36</v>
      </c>
      <c r="S442" s="15" t="s">
        <v>311</v>
      </c>
      <c r="T442" s="23">
        <v>400</v>
      </c>
      <c r="U442" s="17"/>
      <c r="V442" s="17"/>
    </row>
    <row r="443" spans="1:22" ht="31.5" x14ac:dyDescent="0.25">
      <c r="A443" s="14" t="s">
        <v>490</v>
      </c>
      <c r="B443" s="15" t="s">
        <v>491</v>
      </c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6"/>
      <c r="R443" s="15" t="s">
        <v>11</v>
      </c>
      <c r="S443" s="15" t="s">
        <v>11</v>
      </c>
      <c r="T443" s="23">
        <f>T444</f>
        <v>50</v>
      </c>
      <c r="U443" s="13"/>
      <c r="V443" s="13"/>
    </row>
    <row r="444" spans="1:22" ht="47.25" x14ac:dyDescent="0.25">
      <c r="A444" s="14" t="s">
        <v>492</v>
      </c>
      <c r="B444" s="15" t="s">
        <v>491</v>
      </c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6">
        <v>200</v>
      </c>
      <c r="R444" s="15" t="s">
        <v>167</v>
      </c>
      <c r="S444" s="15" t="s">
        <v>91</v>
      </c>
      <c r="T444" s="23">
        <v>50</v>
      </c>
      <c r="U444" s="17"/>
      <c r="V444" s="17"/>
    </row>
    <row r="445" spans="1:22" ht="15.75" x14ac:dyDescent="0.25">
      <c r="A445" s="36" t="s">
        <v>21</v>
      </c>
      <c r="B445" s="37" t="s">
        <v>559</v>
      </c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8"/>
      <c r="R445" s="37" t="s">
        <v>11</v>
      </c>
      <c r="S445" s="37" t="s">
        <v>11</v>
      </c>
      <c r="T445" s="39">
        <f>T446+T448+T450+T452</f>
        <v>81.7</v>
      </c>
      <c r="U445" s="13"/>
      <c r="V445" s="13"/>
    </row>
    <row r="446" spans="1:22" ht="31.5" x14ac:dyDescent="0.25">
      <c r="A446" s="36" t="s">
        <v>490</v>
      </c>
      <c r="B446" s="37" t="s">
        <v>560</v>
      </c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8"/>
      <c r="R446" s="37" t="s">
        <v>11</v>
      </c>
      <c r="S446" s="37" t="s">
        <v>11</v>
      </c>
      <c r="T446" s="39">
        <f>T447</f>
        <v>47.2</v>
      </c>
      <c r="U446" s="13"/>
      <c r="V446" s="13"/>
    </row>
    <row r="447" spans="1:22" ht="47.25" x14ac:dyDescent="0.25">
      <c r="A447" s="36" t="s">
        <v>492</v>
      </c>
      <c r="B447" s="37" t="s">
        <v>560</v>
      </c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8">
        <v>200</v>
      </c>
      <c r="R447" s="37" t="s">
        <v>167</v>
      </c>
      <c r="S447" s="37" t="s">
        <v>91</v>
      </c>
      <c r="T447" s="39">
        <v>47.2</v>
      </c>
      <c r="U447" s="17"/>
      <c r="V447" s="17"/>
    </row>
    <row r="448" spans="1:22" ht="31.5" x14ac:dyDescent="0.25">
      <c r="A448" s="36" t="s">
        <v>490</v>
      </c>
      <c r="B448" s="37" t="s">
        <v>561</v>
      </c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8"/>
      <c r="R448" s="37" t="s">
        <v>11</v>
      </c>
      <c r="S448" s="37" t="s">
        <v>11</v>
      </c>
      <c r="T448" s="39">
        <f>T449</f>
        <v>11.5</v>
      </c>
      <c r="U448" s="13"/>
      <c r="V448" s="13"/>
    </row>
    <row r="449" spans="1:22" ht="47.25" x14ac:dyDescent="0.25">
      <c r="A449" s="36" t="s">
        <v>492</v>
      </c>
      <c r="B449" s="37" t="s">
        <v>561</v>
      </c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8">
        <v>500</v>
      </c>
      <c r="R449" s="37" t="s">
        <v>167</v>
      </c>
      <c r="S449" s="37" t="s">
        <v>91</v>
      </c>
      <c r="T449" s="39">
        <v>11.5</v>
      </c>
      <c r="U449" s="17"/>
      <c r="V449" s="17"/>
    </row>
    <row r="450" spans="1:22" ht="31.5" x14ac:dyDescent="0.25">
      <c r="A450" s="36" t="s">
        <v>490</v>
      </c>
      <c r="B450" s="37" t="s">
        <v>562</v>
      </c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8"/>
      <c r="R450" s="37" t="s">
        <v>11</v>
      </c>
      <c r="S450" s="37" t="s">
        <v>11</v>
      </c>
      <c r="T450" s="39">
        <f>T451</f>
        <v>11.5</v>
      </c>
      <c r="U450" s="13"/>
      <c r="V450" s="13"/>
    </row>
    <row r="451" spans="1:22" ht="47.25" x14ac:dyDescent="0.25">
      <c r="A451" s="36" t="s">
        <v>492</v>
      </c>
      <c r="B451" s="37" t="s">
        <v>562</v>
      </c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8">
        <v>500</v>
      </c>
      <c r="R451" s="37" t="s">
        <v>167</v>
      </c>
      <c r="S451" s="37" t="s">
        <v>91</v>
      </c>
      <c r="T451" s="39">
        <v>11.5</v>
      </c>
      <c r="U451" s="17"/>
      <c r="V451" s="17"/>
    </row>
    <row r="452" spans="1:22" ht="31.5" x14ac:dyDescent="0.25">
      <c r="A452" s="36" t="s">
        <v>490</v>
      </c>
      <c r="B452" s="37" t="s">
        <v>563</v>
      </c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8"/>
      <c r="R452" s="37" t="s">
        <v>11</v>
      </c>
      <c r="S452" s="37" t="s">
        <v>11</v>
      </c>
      <c r="T452" s="39">
        <f>T453</f>
        <v>11.5</v>
      </c>
      <c r="U452" s="13"/>
      <c r="V452" s="13"/>
    </row>
    <row r="453" spans="1:22" ht="47.25" x14ac:dyDescent="0.25">
      <c r="A453" s="36" t="s">
        <v>492</v>
      </c>
      <c r="B453" s="37" t="s">
        <v>563</v>
      </c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8">
        <v>500</v>
      </c>
      <c r="R453" s="37" t="s">
        <v>167</v>
      </c>
      <c r="S453" s="37" t="s">
        <v>91</v>
      </c>
      <c r="T453" s="39">
        <v>11.5</v>
      </c>
      <c r="U453" s="17"/>
      <c r="V453" s="17"/>
    </row>
    <row r="454" spans="1:22" ht="31.5" x14ac:dyDescent="0.25">
      <c r="A454" s="14" t="s">
        <v>493</v>
      </c>
      <c r="B454" s="15" t="s">
        <v>494</v>
      </c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6"/>
      <c r="R454" s="15" t="s">
        <v>11</v>
      </c>
      <c r="S454" s="15" t="s">
        <v>11</v>
      </c>
      <c r="T454" s="23">
        <f>T455</f>
        <v>7636.2</v>
      </c>
      <c r="U454" s="13"/>
      <c r="V454" s="13"/>
    </row>
    <row r="455" spans="1:22" ht="63" x14ac:dyDescent="0.25">
      <c r="A455" s="18" t="s">
        <v>495</v>
      </c>
      <c r="B455" s="15" t="s">
        <v>496</v>
      </c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6"/>
      <c r="R455" s="15" t="s">
        <v>11</v>
      </c>
      <c r="S455" s="15" t="s">
        <v>11</v>
      </c>
      <c r="T455" s="23">
        <f>T456+T457+T458</f>
        <v>7636.2</v>
      </c>
      <c r="U455" s="13"/>
      <c r="V455" s="13"/>
    </row>
    <row r="456" spans="1:22" ht="94.5" x14ac:dyDescent="0.25">
      <c r="A456" s="18" t="s">
        <v>497</v>
      </c>
      <c r="B456" s="15" t="s">
        <v>496</v>
      </c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6">
        <v>600</v>
      </c>
      <c r="R456" s="15" t="s">
        <v>91</v>
      </c>
      <c r="S456" s="15" t="s">
        <v>36</v>
      </c>
      <c r="T456" s="23">
        <v>655</v>
      </c>
      <c r="U456" s="17"/>
      <c r="V456" s="17"/>
    </row>
    <row r="457" spans="1:22" ht="94.5" x14ac:dyDescent="0.25">
      <c r="A457" s="18" t="s">
        <v>497</v>
      </c>
      <c r="B457" s="15" t="s">
        <v>496</v>
      </c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6">
        <v>600</v>
      </c>
      <c r="R457" s="15" t="s">
        <v>91</v>
      </c>
      <c r="S457" s="15" t="s">
        <v>27</v>
      </c>
      <c r="T457" s="23">
        <v>6531.2</v>
      </c>
      <c r="U457" s="17"/>
      <c r="V457" s="17"/>
    </row>
    <row r="458" spans="1:22" ht="94.5" x14ac:dyDescent="0.25">
      <c r="A458" s="18" t="s">
        <v>497</v>
      </c>
      <c r="B458" s="15" t="s">
        <v>496</v>
      </c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6">
        <v>600</v>
      </c>
      <c r="R458" s="15" t="s">
        <v>91</v>
      </c>
      <c r="S458" s="15" t="s">
        <v>17</v>
      </c>
      <c r="T458" s="23">
        <v>450</v>
      </c>
      <c r="U458" s="17"/>
      <c r="V458" s="17"/>
    </row>
    <row r="459" spans="1:22" ht="31.5" x14ac:dyDescent="0.25">
      <c r="A459" s="14" t="s">
        <v>502</v>
      </c>
      <c r="B459" s="15" t="s">
        <v>503</v>
      </c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6"/>
      <c r="R459" s="15" t="s">
        <v>11</v>
      </c>
      <c r="S459" s="15" t="s">
        <v>11</v>
      </c>
      <c r="T459" s="23">
        <f>T460</f>
        <v>2000</v>
      </c>
      <c r="U459" s="13"/>
      <c r="V459" s="13"/>
    </row>
    <row r="460" spans="1:22" ht="47.25" x14ac:dyDescent="0.25">
      <c r="A460" s="14" t="s">
        <v>504</v>
      </c>
      <c r="B460" s="15" t="s">
        <v>505</v>
      </c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6"/>
      <c r="R460" s="15" t="s">
        <v>11</v>
      </c>
      <c r="S460" s="15" t="s">
        <v>11</v>
      </c>
      <c r="T460" s="23">
        <f>T461</f>
        <v>2000</v>
      </c>
      <c r="U460" s="13"/>
      <c r="V460" s="13"/>
    </row>
    <row r="461" spans="1:22" ht="63" x14ac:dyDescent="0.25">
      <c r="A461" s="18" t="s">
        <v>506</v>
      </c>
      <c r="B461" s="15" t="s">
        <v>505</v>
      </c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6">
        <v>600</v>
      </c>
      <c r="R461" s="15" t="s">
        <v>316</v>
      </c>
      <c r="S461" s="15" t="s">
        <v>27</v>
      </c>
      <c r="T461" s="23">
        <v>2000</v>
      </c>
      <c r="U461" s="17"/>
      <c r="V461" s="17"/>
    </row>
    <row r="462" spans="1:22" ht="15.75" x14ac:dyDescent="0.25">
      <c r="A462" s="14" t="s">
        <v>31</v>
      </c>
      <c r="B462" s="15" t="s">
        <v>507</v>
      </c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6"/>
      <c r="R462" s="15" t="s">
        <v>11</v>
      </c>
      <c r="S462" s="15" t="s">
        <v>11</v>
      </c>
      <c r="T462" s="23">
        <f>T463+T467+T469</f>
        <v>621.70000000000005</v>
      </c>
      <c r="U462" s="13"/>
      <c r="V462" s="13"/>
    </row>
    <row r="463" spans="1:22" ht="15.75" x14ac:dyDescent="0.25">
      <c r="A463" s="14" t="s">
        <v>250</v>
      </c>
      <c r="B463" s="15" t="s">
        <v>508</v>
      </c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6"/>
      <c r="R463" s="15" t="s">
        <v>11</v>
      </c>
      <c r="S463" s="15" t="s">
        <v>11</v>
      </c>
      <c r="T463" s="23">
        <f>T464+T465+T466</f>
        <v>276.7</v>
      </c>
      <c r="U463" s="13"/>
      <c r="V463" s="13"/>
    </row>
    <row r="464" spans="1:22" ht="15.75" x14ac:dyDescent="0.25">
      <c r="A464" s="14" t="s">
        <v>252</v>
      </c>
      <c r="B464" s="15" t="s">
        <v>508</v>
      </c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6">
        <v>800</v>
      </c>
      <c r="R464" s="15" t="s">
        <v>36</v>
      </c>
      <c r="S464" s="15" t="s">
        <v>167</v>
      </c>
      <c r="T464" s="23">
        <v>7.4</v>
      </c>
      <c r="U464" s="17"/>
      <c r="V464" s="17"/>
    </row>
    <row r="465" spans="1:22" ht="15.75" x14ac:dyDescent="0.25">
      <c r="A465" s="14" t="s">
        <v>252</v>
      </c>
      <c r="B465" s="15" t="s">
        <v>508</v>
      </c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6">
        <v>800</v>
      </c>
      <c r="R465" s="15" t="s">
        <v>36</v>
      </c>
      <c r="S465" s="15" t="s">
        <v>17</v>
      </c>
      <c r="T465" s="23">
        <v>254.3</v>
      </c>
      <c r="U465" s="17"/>
      <c r="V465" s="17"/>
    </row>
    <row r="466" spans="1:22" ht="15.75" x14ac:dyDescent="0.25">
      <c r="A466" s="14" t="s">
        <v>252</v>
      </c>
      <c r="B466" s="15" t="s">
        <v>508</v>
      </c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6">
        <v>800</v>
      </c>
      <c r="R466" s="15" t="s">
        <v>36</v>
      </c>
      <c r="S466" s="15" t="s">
        <v>152</v>
      </c>
      <c r="T466" s="23">
        <v>15</v>
      </c>
      <c r="U466" s="17"/>
      <c r="V466" s="17"/>
    </row>
    <row r="467" spans="1:22" ht="31.5" x14ac:dyDescent="0.25">
      <c r="A467" s="14" t="s">
        <v>446</v>
      </c>
      <c r="B467" s="15" t="s">
        <v>509</v>
      </c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6"/>
      <c r="R467" s="15" t="s">
        <v>11</v>
      </c>
      <c r="S467" s="15" t="s">
        <v>11</v>
      </c>
      <c r="T467" s="23">
        <f>T468</f>
        <v>7</v>
      </c>
      <c r="U467" s="13"/>
      <c r="V467" s="13"/>
    </row>
    <row r="468" spans="1:22" ht="31.5" x14ac:dyDescent="0.25">
      <c r="A468" s="14" t="s">
        <v>510</v>
      </c>
      <c r="B468" s="15" t="s">
        <v>509</v>
      </c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6">
        <v>800</v>
      </c>
      <c r="R468" s="15" t="s">
        <v>36</v>
      </c>
      <c r="S468" s="15" t="s">
        <v>152</v>
      </c>
      <c r="T468" s="23">
        <v>7</v>
      </c>
      <c r="U468" s="17"/>
      <c r="V468" s="17"/>
    </row>
    <row r="469" spans="1:22" ht="47.25" x14ac:dyDescent="0.25">
      <c r="A469" s="14" t="s">
        <v>83</v>
      </c>
      <c r="B469" s="15" t="s">
        <v>511</v>
      </c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6"/>
      <c r="R469" s="15" t="s">
        <v>11</v>
      </c>
      <c r="S469" s="15" t="s">
        <v>11</v>
      </c>
      <c r="T469" s="23">
        <f>T470+T471</f>
        <v>338</v>
      </c>
      <c r="U469" s="13"/>
      <c r="V469" s="13"/>
    </row>
    <row r="470" spans="1:22" ht="47.25" x14ac:dyDescent="0.25">
      <c r="A470" s="14" t="s">
        <v>512</v>
      </c>
      <c r="B470" s="15" t="s">
        <v>511</v>
      </c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6">
        <v>800</v>
      </c>
      <c r="R470" s="15" t="s">
        <v>26</v>
      </c>
      <c r="S470" s="15" t="s">
        <v>91</v>
      </c>
      <c r="T470" s="23">
        <v>315.60000000000002</v>
      </c>
      <c r="U470" s="17"/>
      <c r="V470" s="17"/>
    </row>
    <row r="471" spans="1:22" ht="47.25" x14ac:dyDescent="0.25">
      <c r="A471" s="14" t="s">
        <v>512</v>
      </c>
      <c r="B471" s="15" t="s">
        <v>511</v>
      </c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6">
        <v>800</v>
      </c>
      <c r="R471" s="15" t="s">
        <v>101</v>
      </c>
      <c r="S471" s="15" t="s">
        <v>17</v>
      </c>
      <c r="T471" s="23">
        <v>22.4</v>
      </c>
      <c r="U471" s="17"/>
      <c r="V471" s="17"/>
    </row>
    <row r="472" spans="1:22" ht="15.75" x14ac:dyDescent="0.25">
      <c r="A472" s="14" t="s">
        <v>513</v>
      </c>
      <c r="B472" s="15" t="s">
        <v>514</v>
      </c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6"/>
      <c r="R472" s="15" t="s">
        <v>11</v>
      </c>
      <c r="S472" s="15" t="s">
        <v>11</v>
      </c>
      <c r="T472" s="23">
        <f>T473</f>
        <v>1609.1</v>
      </c>
      <c r="U472" s="13"/>
      <c r="V472" s="13"/>
    </row>
    <row r="473" spans="1:22" ht="15.75" x14ac:dyDescent="0.25">
      <c r="A473" s="14" t="s">
        <v>515</v>
      </c>
      <c r="B473" s="15" t="s">
        <v>516</v>
      </c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6"/>
      <c r="R473" s="15" t="s">
        <v>11</v>
      </c>
      <c r="S473" s="15" t="s">
        <v>11</v>
      </c>
      <c r="T473" s="23">
        <f>T474</f>
        <v>1609.1</v>
      </c>
      <c r="U473" s="13"/>
      <c r="V473" s="13"/>
    </row>
    <row r="474" spans="1:22" ht="15.75" x14ac:dyDescent="0.25">
      <c r="A474" s="14" t="s">
        <v>517</v>
      </c>
      <c r="B474" s="15" t="s">
        <v>516</v>
      </c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6">
        <v>300</v>
      </c>
      <c r="R474" s="15" t="s">
        <v>36</v>
      </c>
      <c r="S474" s="15" t="s">
        <v>311</v>
      </c>
      <c r="T474" s="23">
        <v>1609.1</v>
      </c>
      <c r="U474" s="17"/>
      <c r="V474" s="17"/>
    </row>
    <row r="475" spans="1:22" ht="15.75" x14ac:dyDescent="0.25">
      <c r="A475" s="14" t="s">
        <v>46</v>
      </c>
      <c r="B475" s="15" t="s">
        <v>518</v>
      </c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6"/>
      <c r="R475" s="15" t="s">
        <v>11</v>
      </c>
      <c r="S475" s="15" t="s">
        <v>11</v>
      </c>
      <c r="T475" s="23">
        <f>T476+T478</f>
        <v>18071.3</v>
      </c>
      <c r="U475" s="13"/>
      <c r="V475" s="13"/>
    </row>
    <row r="476" spans="1:22" ht="15.75" x14ac:dyDescent="0.25">
      <c r="A476" s="14" t="s">
        <v>23</v>
      </c>
      <c r="B476" s="15" t="s">
        <v>519</v>
      </c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6"/>
      <c r="R476" s="15" t="s">
        <v>11</v>
      </c>
      <c r="S476" s="15" t="s">
        <v>11</v>
      </c>
      <c r="T476" s="23">
        <f>T477</f>
        <v>521.5</v>
      </c>
      <c r="U476" s="13"/>
      <c r="V476" s="13"/>
    </row>
    <row r="477" spans="1:22" ht="63" x14ac:dyDescent="0.25">
      <c r="A477" s="14" t="s">
        <v>520</v>
      </c>
      <c r="B477" s="15" t="s">
        <v>519</v>
      </c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6">
        <v>100</v>
      </c>
      <c r="R477" s="15" t="s">
        <v>26</v>
      </c>
      <c r="S477" s="15" t="s">
        <v>91</v>
      </c>
      <c r="T477" s="23">
        <v>521.5</v>
      </c>
      <c r="U477" s="17"/>
      <c r="V477" s="17"/>
    </row>
    <row r="478" spans="1:22" ht="47.25" x14ac:dyDescent="0.25">
      <c r="A478" s="14" t="s">
        <v>83</v>
      </c>
      <c r="B478" s="15" t="s">
        <v>521</v>
      </c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6"/>
      <c r="R478" s="15" t="s">
        <v>11</v>
      </c>
      <c r="S478" s="15" t="s">
        <v>11</v>
      </c>
      <c r="T478" s="23">
        <f>T479+T480+T481+T483+T482</f>
        <v>17549.8</v>
      </c>
      <c r="U478" s="13"/>
      <c r="V478" s="13"/>
    </row>
    <row r="479" spans="1:22" ht="78.75" x14ac:dyDescent="0.25">
      <c r="A479" s="18" t="s">
        <v>522</v>
      </c>
      <c r="B479" s="15" t="s">
        <v>521</v>
      </c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6">
        <v>100</v>
      </c>
      <c r="R479" s="15" t="s">
        <v>26</v>
      </c>
      <c r="S479" s="15" t="s">
        <v>91</v>
      </c>
      <c r="T479" s="23">
        <v>6530.5</v>
      </c>
      <c r="U479" s="17"/>
      <c r="V479" s="17"/>
    </row>
    <row r="480" spans="1:22" ht="78.75" x14ac:dyDescent="0.25">
      <c r="A480" s="18" t="s">
        <v>522</v>
      </c>
      <c r="B480" s="15" t="s">
        <v>521</v>
      </c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6">
        <v>100</v>
      </c>
      <c r="R480" s="15" t="s">
        <v>101</v>
      </c>
      <c r="S480" s="15" t="s">
        <v>17</v>
      </c>
      <c r="T480" s="23">
        <v>7901.8</v>
      </c>
      <c r="U480" s="17"/>
      <c r="V480" s="17"/>
    </row>
    <row r="481" spans="1:22" ht="63" x14ac:dyDescent="0.25">
      <c r="A481" s="18" t="s">
        <v>85</v>
      </c>
      <c r="B481" s="15" t="s">
        <v>521</v>
      </c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6">
        <v>200</v>
      </c>
      <c r="R481" s="15" t="s">
        <v>26</v>
      </c>
      <c r="S481" s="15" t="s">
        <v>91</v>
      </c>
      <c r="T481" s="23">
        <v>2818.1</v>
      </c>
      <c r="U481" s="17"/>
      <c r="V481" s="17"/>
    </row>
    <row r="482" spans="1:22" ht="63" x14ac:dyDescent="0.25">
      <c r="A482" s="18" t="s">
        <v>85</v>
      </c>
      <c r="B482" s="15" t="s">
        <v>521</v>
      </c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6">
        <v>200</v>
      </c>
      <c r="R482" s="15" t="s">
        <v>101</v>
      </c>
      <c r="S482" s="15" t="s">
        <v>17</v>
      </c>
      <c r="T482" s="23">
        <v>275.5</v>
      </c>
      <c r="U482" s="17"/>
      <c r="V482" s="17"/>
    </row>
    <row r="483" spans="1:22" ht="47.25" x14ac:dyDescent="0.25">
      <c r="A483" s="18" t="s">
        <v>624</v>
      </c>
      <c r="B483" s="15" t="s">
        <v>521</v>
      </c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6">
        <v>800</v>
      </c>
      <c r="R483" s="15" t="s">
        <v>26</v>
      </c>
      <c r="S483" s="15" t="s">
        <v>91</v>
      </c>
      <c r="T483" s="23">
        <v>23.9</v>
      </c>
      <c r="U483" s="17"/>
      <c r="V483" s="17"/>
    </row>
    <row r="484" spans="1:22" ht="15.75" x14ac:dyDescent="0.25">
      <c r="A484" s="31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3"/>
      <c r="R484" s="32"/>
      <c r="S484" s="32"/>
      <c r="T484" s="34"/>
      <c r="U484" s="35"/>
      <c r="V484" s="35"/>
    </row>
    <row r="485" spans="1:22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</row>
    <row r="486" spans="1:22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</row>
    <row r="487" spans="1:22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</row>
    <row r="488" spans="1:22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</row>
    <row r="489" spans="1:22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</row>
    <row r="490" spans="1:22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</row>
    <row r="491" spans="1:22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</row>
    <row r="492" spans="1:22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</row>
    <row r="493" spans="1:22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</row>
    <row r="494" spans="1:22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</row>
    <row r="495" spans="1:22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</row>
    <row r="496" spans="1:22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</row>
    <row r="497" spans="1:20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</row>
    <row r="498" spans="1:20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</row>
    <row r="499" spans="1:20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</row>
    <row r="500" spans="1:20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</row>
    <row r="501" spans="1:20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</row>
    <row r="502" spans="1:20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</row>
    <row r="503" spans="1:20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</row>
    <row r="504" spans="1:20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</row>
    <row r="505" spans="1:20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</row>
    <row r="506" spans="1:20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</row>
    <row r="507" spans="1:20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</row>
    <row r="508" spans="1:20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</row>
  </sheetData>
  <mergeCells count="12">
    <mergeCell ref="B2:T2"/>
    <mergeCell ref="B3:T3"/>
    <mergeCell ref="B5:T5"/>
    <mergeCell ref="U9:U10"/>
    <mergeCell ref="V9:V10"/>
    <mergeCell ref="A7:V7"/>
    <mergeCell ref="A9:A10"/>
    <mergeCell ref="B9:P10"/>
    <mergeCell ref="Q9:Q10"/>
    <mergeCell ref="R9:R10"/>
    <mergeCell ref="S9:S10"/>
    <mergeCell ref="T9:T10"/>
  </mergeCells>
  <pageMargins left="1.1811023622047245" right="0.39370078740157483" top="0.78740157480314965" bottom="0.78740157480314965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2016-04-21T08:58:12Z</dcterms:modified>
</cp:coreProperties>
</file>